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8675" windowHeight="11775" activeTab="0"/>
  </bookViews>
  <sheets>
    <sheet name="sheet 1" sheetId="1" r:id="rId1"/>
  </sheets>
  <definedNames>
    <definedName name="_xlnm._FilterDatabase" localSheetId="0" hidden="1">'sheet 1'!$A$15:$R$444</definedName>
  </definedNames>
  <calcPr fullCalcOnLoad="1"/>
</workbook>
</file>

<file path=xl/sharedStrings.xml><?xml version="1.0" encoding="utf-8"?>
<sst xmlns="http://schemas.openxmlformats.org/spreadsheetml/2006/main" count="2235" uniqueCount="1239">
  <si>
    <t>9789888469000</t>
  </si>
  <si>
    <t>9789888469024</t>
  </si>
  <si>
    <t>9789888286966</t>
  </si>
  <si>
    <t>9789888469017</t>
  </si>
  <si>
    <t>聖經－新普及譯本</t>
  </si>
  <si>
    <t>聖經－新漢語譯本</t>
  </si>
  <si>
    <t>訂購量
(箱)</t>
  </si>
  <si>
    <t>折實
HK$</t>
  </si>
  <si>
    <t>★推介★</t>
  </si>
  <si>
    <t>聖經漢語拼音-新普及-藍皮</t>
  </si>
  <si>
    <t>聖經和合本-靈修版-黑皮</t>
  </si>
  <si>
    <t>聖經和合本-靈修版-桃紅皮</t>
  </si>
  <si>
    <t>聖經和合本-靈修版-硬面</t>
  </si>
  <si>
    <t>聖經和合本-靈修版-黑皮拉鏈</t>
  </si>
  <si>
    <t>聖經和合本-靈修版-紅皮拉鏈</t>
  </si>
  <si>
    <t>聖經和合本-靈修版-藍皮拉鏈</t>
  </si>
  <si>
    <t>聖經和合本-靈修版-5本分冊</t>
  </si>
  <si>
    <t>聖經和合本-生命陶造-黑皮</t>
  </si>
  <si>
    <t>聖經和合本-領導事奉-紫皮</t>
  </si>
  <si>
    <t>聖經和合本-領導事奉-硬面</t>
  </si>
  <si>
    <t>聖經和合本-生命成長-青皮</t>
  </si>
  <si>
    <t>聖經和合本-生命成長-硬面</t>
  </si>
  <si>
    <t>聖經和合本-青年靈修-硬面</t>
  </si>
  <si>
    <t>圣经和合本-灵修版-黑皮</t>
  </si>
  <si>
    <t>圣经和合本-灵修版-硬面</t>
  </si>
  <si>
    <t>圣经和合本-生命陶造-硬面</t>
  </si>
  <si>
    <t>圣经和合本-生命成长-硬面</t>
  </si>
  <si>
    <t>圣经和合本-姊妹版-红皮拉链</t>
  </si>
  <si>
    <t>圣经和合本-职场事奉-红皮</t>
  </si>
  <si>
    <t>圣经和合本-职场事奉-硬面</t>
  </si>
  <si>
    <t>聖經－新普及譯本/ NLT （中英對照）</t>
  </si>
  <si>
    <t>聖經－和合本 / 新國際譯本（CUV / NIV）（中英對照）</t>
  </si>
  <si>
    <r>
      <t>漢協聯絡人：</t>
    </r>
    <r>
      <rPr>
        <u val="single"/>
        <sz val="12"/>
        <color indexed="8"/>
        <rFont val="微軟正黑體"/>
        <family val="2"/>
      </rPr>
      <t>Carmen 鄧小姐</t>
    </r>
  </si>
  <si>
    <t>試讀頁連結</t>
  </si>
  <si>
    <t>試讀</t>
  </si>
  <si>
    <t>試讀</t>
  </si>
  <si>
    <t xml:space="preserve">本/箱
</t>
  </si>
  <si>
    <t>國際釋經應用-何摩彌-上冊</t>
  </si>
  <si>
    <t>國際釋經應用-何摩彌-下冊</t>
  </si>
  <si>
    <t>燃亮傳統 - 路得記的猶太釋經與教父釋經比較</t>
  </si>
  <si>
    <t>古道新釋 - 從使徒行傳看幾以賽亞書中救贖歷史的成全</t>
  </si>
  <si>
    <t>通情達理－從語言學看舊約敘事文體的連貫性</t>
  </si>
  <si>
    <t>跟耶穌學作僕人 - 馬太福音中的謙卑論</t>
  </si>
  <si>
    <t>國殤情懷．先知風範 - 耶利米書二十六至四十五章表述先知的敘事策略與修辭手法</t>
  </si>
  <si>
    <t>論盡羅馬 - 透析保羅寫羅馬書之目的</t>
  </si>
  <si>
    <t>承先啟後 - 從文學與釋經面向探究啟示錄和以西結書的關係</t>
  </si>
  <si>
    <t>聖經USB-新舊約全書</t>
  </si>
  <si>
    <t>聖經CD-新約-高音質版-24CD</t>
  </si>
  <si>
    <t>劉永明CD-雅各書-信徒衝突與處理</t>
  </si>
  <si>
    <t>徐武豪CD-進深認識主耶穌-四福音導論</t>
  </si>
  <si>
    <t>繁/英</t>
  </si>
  <si>
    <t>天父給我的禮物禮盒（0-2歲）中英</t>
  </si>
  <si>
    <t>天父愛我-小朋友聖經（3歲+）中英</t>
  </si>
  <si>
    <t>童心童話-聖經故事（3歲+）中英</t>
  </si>
  <si>
    <t>小寶貝童謠聖經（3歲+）中英</t>
  </si>
  <si>
    <t>聖經大搜尋（3歲+）中英</t>
  </si>
  <si>
    <t>挪亞方舟大搜尋（3歲+）中英</t>
  </si>
  <si>
    <t>復活節大搜尋（3歲+）中英</t>
  </si>
  <si>
    <t>動物園-獅子餓了（3歲+）中英</t>
  </si>
  <si>
    <t>動物園-大象脫險（3歲+）中英</t>
  </si>
  <si>
    <t>動物園-大魚的晚餐（3歲+）中英</t>
  </si>
  <si>
    <t>動物園-小羊迷路了（3歲+）中英</t>
  </si>
  <si>
    <t>動物園-小鴨呱呱叫（3歲+）中英</t>
  </si>
  <si>
    <t>動物園-烏鴉送食物（3歲+）中英</t>
  </si>
  <si>
    <t>動物園-救人的驢子（3歲+）中英</t>
  </si>
  <si>
    <t>動物園-慷慨的小豬（3歲+）中英</t>
  </si>
  <si>
    <t>耶穌聖地遊蹤-中英</t>
  </si>
  <si>
    <t>圣经汉语拼音-和合本-新约</t>
  </si>
  <si>
    <t>圣经汉语拼音-和合本-诗箴</t>
  </si>
  <si>
    <t>聖經CD-新約-MP3版-2CD</t>
  </si>
  <si>
    <t>聖經CD-新约-新汉语-MP3版-1CD</t>
  </si>
  <si>
    <t>小淘气圣经（3歲+）中英</t>
  </si>
  <si>
    <t>耶稣说故事（3歲+）中英</t>
  </si>
  <si>
    <t>圣诞的故事（3歲+）中英</t>
  </si>
  <si>
    <t>复活节的故事（3歲+）中英</t>
  </si>
  <si>
    <t>动物园-大象脱险（3歲+）中英</t>
  </si>
  <si>
    <t>台灣肢體：請聯絡國際漢語聖經出版社：infochinesebible@yahoo.com.tw</t>
  </si>
  <si>
    <t>美國肢體：請聯絡美國漢語聖經協會：info_us@chinesebible.us</t>
  </si>
  <si>
    <t>試讀</t>
  </si>
  <si>
    <t>原價 
(港幣)</t>
  </si>
  <si>
    <t>CAT6991</t>
  </si>
  <si>
    <t>傳真：</t>
  </si>
  <si>
    <t>sales1@chinesebible.org.hk</t>
  </si>
  <si>
    <t>香港荔枝角通州西街1064-1066號安泰工業大廈A座九樓</t>
  </si>
  <si>
    <t>僅供閣下快速參考，最終以漢協確定之資格料為準：</t>
  </si>
  <si>
    <t>總款數</t>
  </si>
  <si>
    <t>總本數</t>
  </si>
  <si>
    <t>總箱數</t>
  </si>
  <si>
    <t>總值 HK$</t>
  </si>
  <si>
    <t>Discount</t>
  </si>
  <si>
    <t>應付 HK$</t>
  </si>
  <si>
    <t>語言</t>
  </si>
  <si>
    <t>產品編號</t>
  </si>
  <si>
    <t>ISBN</t>
  </si>
  <si>
    <t>產品名稱</t>
  </si>
  <si>
    <t>CAS6995</t>
  </si>
  <si>
    <t>圣经新汉语-五经</t>
  </si>
  <si>
    <t>CAS6801</t>
  </si>
  <si>
    <t>圣经新汉语/和合本并排-新约</t>
  </si>
  <si>
    <t>CAS6798</t>
  </si>
  <si>
    <t>圣经新汉语-新约</t>
  </si>
  <si>
    <t>CAS8927</t>
  </si>
  <si>
    <t>圣经新普及-蓝皮</t>
  </si>
  <si>
    <t>CAS8926</t>
  </si>
  <si>
    <t>圣经新普及-硬面</t>
  </si>
  <si>
    <t>CBS4855</t>
  </si>
  <si>
    <t>圣经新普及/NLT-啡皮</t>
  </si>
  <si>
    <t>圣经新普及/NLT-硬面</t>
  </si>
  <si>
    <t>CAS1479</t>
  </si>
  <si>
    <t>CAS1934</t>
  </si>
  <si>
    <t>CAS1336</t>
  </si>
  <si>
    <t>CAS1337</t>
  </si>
  <si>
    <t>CAS1338</t>
  </si>
  <si>
    <t>CBS1260</t>
  </si>
  <si>
    <t>CBS1189</t>
  </si>
  <si>
    <t>CBS1146</t>
  </si>
  <si>
    <t>CBS1147</t>
  </si>
  <si>
    <t>CBS1148</t>
  </si>
  <si>
    <t>CBS7792</t>
  </si>
  <si>
    <t>CBS7791</t>
  </si>
  <si>
    <t>CAS8133</t>
  </si>
  <si>
    <t>CAS8157</t>
  </si>
  <si>
    <t>CAS7611</t>
  </si>
  <si>
    <t>CBS5831</t>
  </si>
  <si>
    <t>CFS1936</t>
  </si>
  <si>
    <t>CFS0999</t>
  </si>
  <si>
    <t>CFS0904</t>
  </si>
  <si>
    <t>CHS0406</t>
  </si>
  <si>
    <t>CFS0073</t>
  </si>
  <si>
    <t>CFS1619</t>
  </si>
  <si>
    <t>CDM2516</t>
  </si>
  <si>
    <t>聖經CD-新舊約全書-MP3版-9CD</t>
  </si>
  <si>
    <t>CDM2862</t>
  </si>
  <si>
    <t>CDM1214005</t>
  </si>
  <si>
    <t>CDM1214006</t>
  </si>
  <si>
    <t>CDM1214007</t>
  </si>
  <si>
    <t>CHS0986</t>
  </si>
  <si>
    <t>CHS0988</t>
  </si>
  <si>
    <t>CHS0890</t>
  </si>
  <si>
    <t>CHS0902</t>
  </si>
  <si>
    <t>CHS0892</t>
  </si>
  <si>
    <t>CHS0907</t>
  </si>
  <si>
    <t>9789888469901</t>
  </si>
  <si>
    <t>CHS0478</t>
  </si>
  <si>
    <t>CHS0492</t>
  </si>
  <si>
    <t>CHS0522</t>
  </si>
  <si>
    <t>CHS0461</t>
  </si>
  <si>
    <t>CHS0508</t>
  </si>
  <si>
    <t>CHS0485</t>
  </si>
  <si>
    <t>CHS0515</t>
  </si>
  <si>
    <t>CHS0539</t>
  </si>
  <si>
    <t>动物园-慷慨的小猪（3歲+）中英</t>
  </si>
  <si>
    <t>CHS0006</t>
  </si>
  <si>
    <t>CHS0984</t>
  </si>
  <si>
    <t>CHS0819</t>
  </si>
  <si>
    <t>CHS0581</t>
  </si>
  <si>
    <t>CHS0352</t>
  </si>
  <si>
    <t>CHS0867</t>
  </si>
  <si>
    <t>小脑袋-上帝的子民-中英</t>
  </si>
  <si>
    <t>CHS0881</t>
  </si>
  <si>
    <t>小脑袋-上帝的儿子-中英</t>
  </si>
  <si>
    <t>CHS0874</t>
  </si>
  <si>
    <t>小脑袋-上帝的英雄-中英</t>
  </si>
  <si>
    <t>CHS0898</t>
  </si>
  <si>
    <t>小脑袋-上帝与我们同在-中英</t>
  </si>
  <si>
    <t>CHS0123</t>
  </si>
  <si>
    <t>CHS0239</t>
  </si>
  <si>
    <t>CHS0116</t>
  </si>
  <si>
    <t>CHS0048</t>
  </si>
  <si>
    <t>CHS0062</t>
  </si>
  <si>
    <t>CHS0782</t>
  </si>
  <si>
    <t>CHS0799</t>
  </si>
  <si>
    <t>CHS0577</t>
  </si>
  <si>
    <t>CHS0553</t>
  </si>
  <si>
    <t>CHS0899</t>
  </si>
  <si>
    <t>CHS0024</t>
  </si>
  <si>
    <t>大翻-翻出奇妙圣经之旅-中英</t>
  </si>
  <si>
    <t>CHS0017</t>
  </si>
  <si>
    <t>大翻-追踪耶稣降生之旅-中英</t>
  </si>
  <si>
    <t>訂購量
(本)</t>
  </si>
  <si>
    <t>總值 
HK$</t>
  </si>
  <si>
    <t>Discount</t>
  </si>
  <si>
    <t>-</t>
  </si>
  <si>
    <t>CAT6799</t>
  </si>
  <si>
    <t>CAT6844</t>
  </si>
  <si>
    <t>CAT8951</t>
  </si>
  <si>
    <t>CAT8950</t>
  </si>
  <si>
    <t>CAT8904</t>
  </si>
  <si>
    <t>CAT8903</t>
  </si>
  <si>
    <t>聖經新普及-硬面</t>
  </si>
  <si>
    <t>CBT4840</t>
  </si>
  <si>
    <t>CBT4738</t>
  </si>
  <si>
    <t>CAT1338</t>
  </si>
  <si>
    <t>CAT1321</t>
  </si>
  <si>
    <t>CAT1990</t>
  </si>
  <si>
    <t>CAT1099</t>
  </si>
  <si>
    <t>CAT1100</t>
  </si>
  <si>
    <t>CAT1101</t>
  </si>
  <si>
    <t>CBT1506</t>
  </si>
  <si>
    <t>CBT1505</t>
  </si>
  <si>
    <t>CBT1422</t>
  </si>
  <si>
    <t>CBT1071</t>
  </si>
  <si>
    <t>CBT1090</t>
  </si>
  <si>
    <t>CBT7913</t>
  </si>
  <si>
    <t>CAT8126</t>
  </si>
  <si>
    <t>CAT8140</t>
  </si>
  <si>
    <t>聖經漢語拼音-新普及-硬面</t>
  </si>
  <si>
    <t>聖經漢語拼音-和合本-新約</t>
  </si>
  <si>
    <t>聖經漢語拼音-和合本-詩箴</t>
  </si>
  <si>
    <t>CBT5681</t>
  </si>
  <si>
    <t>CCT12981</t>
  </si>
  <si>
    <t>CCT12901</t>
  </si>
  <si>
    <t>CCT1877</t>
  </si>
  <si>
    <t>CCT1827</t>
  </si>
  <si>
    <t>CCT1231</t>
  </si>
  <si>
    <t>CCT1381</t>
  </si>
  <si>
    <t>CCT9599</t>
  </si>
  <si>
    <t>CCT5957</t>
  </si>
  <si>
    <t>CCT5920</t>
  </si>
  <si>
    <t>CCT11796</t>
  </si>
  <si>
    <t>CCT11795</t>
  </si>
  <si>
    <t>CKT0444</t>
  </si>
  <si>
    <t>CKT0451</t>
  </si>
  <si>
    <t>CKT0468</t>
  </si>
  <si>
    <t>CKT0475</t>
  </si>
  <si>
    <t>CKT0499</t>
  </si>
  <si>
    <t>CKT0529</t>
  </si>
  <si>
    <t>CKT0536</t>
  </si>
  <si>
    <t>CKT0744</t>
  </si>
  <si>
    <t>CKT0812</t>
  </si>
  <si>
    <t>CKT0130</t>
  </si>
  <si>
    <t>CKT0161</t>
  </si>
  <si>
    <t>CKT0003</t>
  </si>
  <si>
    <t>CKT0010</t>
  </si>
  <si>
    <t>CKT0027</t>
  </si>
  <si>
    <t>CKT0072</t>
  </si>
  <si>
    <t>CKT0737</t>
  </si>
  <si>
    <t>CKT0572</t>
  </si>
  <si>
    <t>CKT0274</t>
  </si>
  <si>
    <t>CFT0756</t>
  </si>
  <si>
    <t>CFT0250</t>
  </si>
  <si>
    <t>CFT0717</t>
  </si>
  <si>
    <t>CFT2096</t>
  </si>
  <si>
    <t>CFT2012</t>
  </si>
  <si>
    <t>CFT2355</t>
  </si>
  <si>
    <t>CFT2362</t>
  </si>
  <si>
    <t>CFT2201</t>
  </si>
  <si>
    <t>CFT2119</t>
  </si>
  <si>
    <t>CFT2171</t>
  </si>
  <si>
    <t>CFT2188</t>
  </si>
  <si>
    <t>9789888469826</t>
  </si>
  <si>
    <t>9789888469833</t>
  </si>
  <si>
    <t>CFT2602</t>
  </si>
  <si>
    <t>CFT2941</t>
  </si>
  <si>
    <t>9789888469413</t>
  </si>
  <si>
    <t>CFT2942</t>
  </si>
  <si>
    <t>9789888469420</t>
  </si>
  <si>
    <t>CFT2437</t>
  </si>
  <si>
    <t>9789888469703</t>
  </si>
  <si>
    <t>9789888469710</t>
  </si>
  <si>
    <t>CFT2638</t>
  </si>
  <si>
    <t>CFT2645</t>
  </si>
  <si>
    <t>CFT2652</t>
  </si>
  <si>
    <t>CFT2669</t>
  </si>
  <si>
    <t>CFT2690</t>
  </si>
  <si>
    <t>CFT2706</t>
  </si>
  <si>
    <t>CFT2772</t>
  </si>
  <si>
    <t>CFT2773</t>
  </si>
  <si>
    <t>CFT2937</t>
  </si>
  <si>
    <t>CFT2938</t>
  </si>
  <si>
    <t>CFT2195</t>
  </si>
  <si>
    <t>CFT2185</t>
  </si>
  <si>
    <t>CFT2399</t>
  </si>
  <si>
    <t>CFT2939</t>
  </si>
  <si>
    <t>CFT2790</t>
  </si>
  <si>
    <t>CFT2612</t>
  </si>
  <si>
    <t>CFT2370</t>
  </si>
  <si>
    <t>CFT2714</t>
  </si>
  <si>
    <t>CFT2218</t>
  </si>
  <si>
    <t>9789888469611</t>
  </si>
  <si>
    <t>CFT0604</t>
  </si>
  <si>
    <t>CFT0751</t>
  </si>
  <si>
    <t>聖經研究－聖經導引及背景</t>
  </si>
  <si>
    <t>CFT0711</t>
  </si>
  <si>
    <t>CHT0369</t>
  </si>
  <si>
    <t>CFT0178</t>
  </si>
  <si>
    <t>CFT1613</t>
  </si>
  <si>
    <t>聖筵共享</t>
  </si>
  <si>
    <t>CFT1774</t>
  </si>
  <si>
    <t>CFT1876</t>
  </si>
  <si>
    <t>聖經結構式注釋-雅各書</t>
  </si>
  <si>
    <t>CFT1192</t>
  </si>
  <si>
    <t>CFT1197</t>
  </si>
  <si>
    <t>基督教聖經中文譯本權威現象研究</t>
  </si>
  <si>
    <t>CFT1935</t>
  </si>
  <si>
    <t>CFT0346</t>
  </si>
  <si>
    <t>CFT1751</t>
  </si>
  <si>
    <t>CFT1759</t>
  </si>
  <si>
    <t>移山之信－比較耶穌與保羅之信心觀</t>
  </si>
  <si>
    <t>CFT1834</t>
  </si>
  <si>
    <t>CFT1835</t>
  </si>
  <si>
    <t>CFT1924</t>
  </si>
  <si>
    <t>CFT1989</t>
  </si>
  <si>
    <t>聖經CD-新舊約全書-高音質版-88CD</t>
  </si>
  <si>
    <t>聖經CD-新舊約全書-MP3版-8CD</t>
  </si>
  <si>
    <t>CDC5850</t>
  </si>
  <si>
    <t>李思敬CD-使命人生-創</t>
  </si>
  <si>
    <t>CDC2908</t>
  </si>
  <si>
    <t>李思敬CD-誰領我經曠野路-民</t>
  </si>
  <si>
    <t>李思敬CD-誰主浮沉-撒</t>
  </si>
  <si>
    <t>CDC2762</t>
  </si>
  <si>
    <t>李思敬CD-火煉的新生-十二先知</t>
  </si>
  <si>
    <t>CDC2629</t>
  </si>
  <si>
    <t>李思敬CD-時代的重建-斯、尼</t>
  </si>
  <si>
    <t>李思敬CD-審判中的拯救-賽上</t>
  </si>
  <si>
    <t>李思敬CD-審判中的拯救-賽下</t>
  </si>
  <si>
    <t>CDC2849</t>
  </si>
  <si>
    <t>CDC214001</t>
  </si>
  <si>
    <t>CDC6151</t>
  </si>
  <si>
    <t>CDC1214002</t>
  </si>
  <si>
    <t>CDC121400208</t>
  </si>
  <si>
    <t>CDC1214003</t>
  </si>
  <si>
    <t>CDC1214004</t>
  </si>
  <si>
    <t>NB15007</t>
  </si>
  <si>
    <t>NB15006</t>
  </si>
  <si>
    <t>CHT0985</t>
  </si>
  <si>
    <t>CHT0987</t>
  </si>
  <si>
    <t>9789888469550</t>
  </si>
  <si>
    <t>CHT0263</t>
  </si>
  <si>
    <t>CHT0720</t>
  </si>
  <si>
    <t>小淘氣聖經（3歲+）中英</t>
  </si>
  <si>
    <t>CHT0659</t>
  </si>
  <si>
    <t>9789888469659</t>
  </si>
  <si>
    <t>CHT0911</t>
  </si>
  <si>
    <t>CHT0683</t>
  </si>
  <si>
    <t>CHT0676</t>
  </si>
  <si>
    <t>CHT0348</t>
  </si>
  <si>
    <t>CHT0391</t>
  </si>
  <si>
    <t>CHT0392</t>
  </si>
  <si>
    <t>CHT0393</t>
  </si>
  <si>
    <t>CHT0394</t>
  </si>
  <si>
    <t>CHT0481</t>
  </si>
  <si>
    <t>CHT0482</t>
  </si>
  <si>
    <t>CHT0483</t>
  </si>
  <si>
    <t>CHT0484</t>
  </si>
  <si>
    <t>CHT0829</t>
  </si>
  <si>
    <t>CHT0843</t>
  </si>
  <si>
    <t>CHT0836</t>
  </si>
  <si>
    <t>小腦袋-上帝的英雄-中英</t>
  </si>
  <si>
    <t>CHT0850</t>
  </si>
  <si>
    <t>小腦袋-上帝與我們同在-中英</t>
  </si>
  <si>
    <t>CHT0983</t>
  </si>
  <si>
    <t>CHT0154</t>
  </si>
  <si>
    <t>CHT0574</t>
  </si>
  <si>
    <t>9789888469574</t>
  </si>
  <si>
    <t>9789888469598</t>
  </si>
  <si>
    <t>CHT0345</t>
  </si>
  <si>
    <t>CHT0700</t>
  </si>
  <si>
    <t>CHT0423</t>
  </si>
  <si>
    <t>小偵探-尋找上帝的子民</t>
  </si>
  <si>
    <t>CHT0447</t>
  </si>
  <si>
    <t>小偵探-尋找耶穌</t>
  </si>
  <si>
    <t>CHT0454</t>
  </si>
  <si>
    <t>小偵探-尋找第一群基督徒</t>
  </si>
  <si>
    <t>CHT0430</t>
  </si>
  <si>
    <t>小偵探-尋找應許之地</t>
  </si>
  <si>
    <t>CHT0208A</t>
  </si>
  <si>
    <t>9789888469208</t>
  </si>
  <si>
    <t>9789888469697</t>
  </si>
  <si>
    <t>CHT0713</t>
  </si>
  <si>
    <t>CHT0614</t>
  </si>
  <si>
    <t>CHT0621A</t>
  </si>
  <si>
    <t>CHT0079</t>
  </si>
  <si>
    <t>CHT0230A</t>
  </si>
  <si>
    <t>CHT0340</t>
  </si>
  <si>
    <t>CHT0438</t>
  </si>
  <si>
    <t>CHT0086</t>
  </si>
  <si>
    <t>CHT0109A</t>
  </si>
  <si>
    <t>CHT0147</t>
  </si>
  <si>
    <t>CHT0840</t>
  </si>
  <si>
    <t>9789888469840</t>
  </si>
  <si>
    <t>CHT0031A</t>
  </si>
  <si>
    <t>CHT0775</t>
  </si>
  <si>
    <t>CHT0768</t>
  </si>
  <si>
    <t>CHT0055</t>
  </si>
  <si>
    <t>CHT0584S</t>
  </si>
  <si>
    <t>CHT0591</t>
  </si>
  <si>
    <t>CHT0560</t>
  </si>
  <si>
    <t>CHT0546</t>
  </si>
  <si>
    <t>CHT0540</t>
  </si>
  <si>
    <t>CHT0000</t>
  </si>
  <si>
    <t>CHT0966</t>
  </si>
  <si>
    <t>CHT0604</t>
  </si>
  <si>
    <t>9789888469604</t>
  </si>
  <si>
    <t>动物园-小羊迷路了（3歲+）中英</t>
  </si>
  <si>
    <t>动物园-救人的驴子（3歲+）中英</t>
  </si>
  <si>
    <t>动物园-狮子饿了（3歲+）中英</t>
  </si>
  <si>
    <t>动物园-小鸭呱呱叫（3歲+）中英</t>
  </si>
  <si>
    <t>动物园-大鱼的晚餐（3歲+）中英</t>
  </si>
  <si>
    <t>动物园-乌鸦送食物（3歲+）中英</t>
  </si>
  <si>
    <t>宝宝奇妙之旅套装（3歲+）</t>
  </si>
  <si>
    <t>繁/西</t>
  </si>
  <si>
    <t>简/英</t>
  </si>
  <si>
    <t>简/西</t>
  </si>
  <si>
    <t>9789888469567</t>
  </si>
  <si>
    <t>繁</t>
  </si>
  <si>
    <t>道在神州</t>
  </si>
  <si>
    <t>CHT0697</t>
  </si>
  <si>
    <t>CHT0598</t>
  </si>
  <si>
    <t>CHT0550</t>
  </si>
  <si>
    <t>9789888469581</t>
  </si>
  <si>
    <t>9789625137926</t>
  </si>
  <si>
    <t>9789625137919</t>
  </si>
  <si>
    <t>9789625138312</t>
  </si>
  <si>
    <t>9789625139340</t>
  </si>
  <si>
    <t>9789625133362</t>
  </si>
  <si>
    <t>9789625133379</t>
  </si>
  <si>
    <t>9789625133386</t>
  </si>
  <si>
    <t>9789888286133</t>
  </si>
  <si>
    <t>9789888286157</t>
  </si>
  <si>
    <t>9789625136110</t>
  </si>
  <si>
    <t>CAS7411</t>
  </si>
  <si>
    <t>9789625134116</t>
  </si>
  <si>
    <t>9789625137070</t>
  </si>
  <si>
    <t>9789625138268</t>
  </si>
  <si>
    <t>9789625131344</t>
  </si>
  <si>
    <t>9789888286225</t>
  </si>
  <si>
    <t>9789625137063</t>
  </si>
  <si>
    <t>9789625137056</t>
  </si>
  <si>
    <t>9789888286065</t>
  </si>
  <si>
    <t>9789888286232</t>
  </si>
  <si>
    <t>9789888286249</t>
  </si>
  <si>
    <t>9789888286256</t>
  </si>
  <si>
    <t>9789625136172</t>
  </si>
  <si>
    <t>CFS2486</t>
  </si>
  <si>
    <t>9789625134864</t>
  </si>
  <si>
    <t>CFS2580</t>
  </si>
  <si>
    <t>9789625135809</t>
  </si>
  <si>
    <t>CFS2500</t>
  </si>
  <si>
    <t>9789625135007</t>
  </si>
  <si>
    <t>CFS2450</t>
  </si>
  <si>
    <t>9789625134505</t>
  </si>
  <si>
    <t>9789625136189</t>
  </si>
  <si>
    <t>CFS2499</t>
  </si>
  <si>
    <t>9789625134994</t>
  </si>
  <si>
    <t>9789625135816</t>
  </si>
  <si>
    <t>9789625135823</t>
  </si>
  <si>
    <t>CFS2575</t>
  </si>
  <si>
    <t>9789625135755</t>
  </si>
  <si>
    <t>CFS0561</t>
  </si>
  <si>
    <t>9789625135618</t>
  </si>
  <si>
    <t>9789625130736</t>
  </si>
  <si>
    <t>9789625136196</t>
  </si>
  <si>
    <t>9789625139364</t>
  </si>
  <si>
    <t>CKS0373</t>
  </si>
  <si>
    <t>9789625133737</t>
  </si>
  <si>
    <t>9789625139869</t>
  </si>
  <si>
    <t>9789625139883</t>
  </si>
  <si>
    <t>CDM121400508</t>
  </si>
  <si>
    <t>普</t>
  </si>
  <si>
    <t>CDM121400608</t>
  </si>
  <si>
    <t>CDM121400708</t>
  </si>
  <si>
    <t>CDM2514</t>
  </si>
  <si>
    <t>9789625135144</t>
  </si>
  <si>
    <t>CDM2525</t>
  </si>
  <si>
    <t>9789625135250</t>
  </si>
  <si>
    <t>CDM2510</t>
  </si>
  <si>
    <t>9789625135106</t>
  </si>
  <si>
    <t>9789625138626</t>
  </si>
  <si>
    <t>9789625138909</t>
  </si>
  <si>
    <t>9789625137841</t>
  </si>
  <si>
    <t>9789625139029</t>
  </si>
  <si>
    <t>9789625138923</t>
  </si>
  <si>
    <t>9789625139074</t>
  </si>
  <si>
    <t>9789625138992</t>
  </si>
  <si>
    <t>9789625139036</t>
  </si>
  <si>
    <t>9789625138404</t>
  </si>
  <si>
    <t>9789625137384</t>
  </si>
  <si>
    <t>9789625139906</t>
  </si>
  <si>
    <t>9789625130996</t>
  </si>
  <si>
    <t>9789625131009</t>
  </si>
  <si>
    <t>9789625131016</t>
  </si>
  <si>
    <t>9789625130804</t>
  </si>
  <si>
    <t>9789625130903</t>
  </si>
  <si>
    <t>9789625135069</t>
  </si>
  <si>
    <t>9789625135052</t>
  </si>
  <si>
    <t>9789625134222</t>
  </si>
  <si>
    <t>9789625130712</t>
  </si>
  <si>
    <t>9789625139142</t>
  </si>
  <si>
    <t>9789625139135</t>
  </si>
  <si>
    <t>9789625136813</t>
  </si>
  <si>
    <t>9789888286126</t>
  </si>
  <si>
    <t>9789888286140</t>
  </si>
  <si>
    <t>CAT7515</t>
  </si>
  <si>
    <t>9789625135151</t>
  </si>
  <si>
    <t>CAT7199</t>
  </si>
  <si>
    <t>9789625131993</t>
  </si>
  <si>
    <t>9789625139814</t>
  </si>
  <si>
    <t>9789625139012</t>
  </si>
  <si>
    <t>CCT6329</t>
  </si>
  <si>
    <t>9789625133294</t>
  </si>
  <si>
    <t>9789625135991</t>
  </si>
  <si>
    <t>9789625137964</t>
  </si>
  <si>
    <t>9789625137957</t>
  </si>
  <si>
    <t>CCT1173</t>
  </si>
  <si>
    <t>9789625131733</t>
  </si>
  <si>
    <t>CCT1174</t>
  </si>
  <si>
    <t>9789625131740</t>
  </si>
  <si>
    <t>CCT1175</t>
  </si>
  <si>
    <t>9789625131757</t>
  </si>
  <si>
    <t>9789625138770</t>
  </si>
  <si>
    <t>9789625138275</t>
  </si>
  <si>
    <t>9789625132310</t>
  </si>
  <si>
    <t>CCT3214</t>
  </si>
  <si>
    <t>9789625132143</t>
  </si>
  <si>
    <t>9789625133812</t>
  </si>
  <si>
    <t>9789625139579</t>
  </si>
  <si>
    <t>9789625139203</t>
  </si>
  <si>
    <t>9789625132501</t>
  </si>
  <si>
    <t>9789625137179</t>
  </si>
  <si>
    <t>CFT1180</t>
  </si>
  <si>
    <t>9789625131801</t>
  </si>
  <si>
    <t>CFT1188</t>
  </si>
  <si>
    <t>9789625131887</t>
  </si>
  <si>
    <t>CFT1350</t>
  </si>
  <si>
    <t>9789625133508</t>
  </si>
  <si>
    <t>CFT0244</t>
  </si>
  <si>
    <t>9789625132440</t>
  </si>
  <si>
    <t>9789888286096</t>
  </si>
  <si>
    <t>9789888286102</t>
  </si>
  <si>
    <t>9789888286355</t>
  </si>
  <si>
    <t>9789888286362</t>
  </si>
  <si>
    <t>9789888286119</t>
  </si>
  <si>
    <t>9789888286171</t>
  </si>
  <si>
    <t>9789888286188</t>
  </si>
  <si>
    <t>9789625136028</t>
  </si>
  <si>
    <t>9789625134376</t>
  </si>
  <si>
    <t>9789625137728</t>
  </si>
  <si>
    <t>9789625137735</t>
  </si>
  <si>
    <t>9789625139371</t>
  </si>
  <si>
    <t>9789625139388</t>
  </si>
  <si>
    <t>CFT2247</t>
  </si>
  <si>
    <t>9789625132471</t>
  </si>
  <si>
    <t>9789625133997</t>
  </si>
  <si>
    <t>CFT2310</t>
  </si>
  <si>
    <t>9789625133102</t>
  </si>
  <si>
    <t>9789625139395</t>
  </si>
  <si>
    <t>9789625137902</t>
  </si>
  <si>
    <t>9789625136127</t>
  </si>
  <si>
    <t>9789625133706</t>
  </si>
  <si>
    <t>CFT2533</t>
  </si>
  <si>
    <t>9789625135335</t>
  </si>
  <si>
    <t>9789625137148</t>
  </si>
  <si>
    <t>CFT2436</t>
  </si>
  <si>
    <t>9789625134369</t>
  </si>
  <si>
    <t>9789888286218</t>
  </si>
  <si>
    <t>CFT2342</t>
  </si>
  <si>
    <t>9789625133423</t>
  </si>
  <si>
    <t>CFT2519</t>
  </si>
  <si>
    <t>9789625135199</t>
  </si>
  <si>
    <t>9789625137117</t>
  </si>
  <si>
    <t>9789625137742</t>
  </si>
  <si>
    <t>9789625136134</t>
  </si>
  <si>
    <t>CFT1574</t>
  </si>
  <si>
    <t>9789625135748</t>
  </si>
  <si>
    <t>9789625138763</t>
  </si>
  <si>
    <t>CFT2509</t>
  </si>
  <si>
    <t>9789625135090</t>
  </si>
  <si>
    <t>CFT1191</t>
  </si>
  <si>
    <t>9789625131917</t>
  </si>
  <si>
    <t>CFT1190</t>
  </si>
  <si>
    <t>9789625131900</t>
  </si>
  <si>
    <t>9789625131924</t>
  </si>
  <si>
    <t>9789624571974</t>
  </si>
  <si>
    <t>9789625139357</t>
  </si>
  <si>
    <t>9789625133461</t>
  </si>
  <si>
    <t>9789625137599</t>
  </si>
  <si>
    <t>CFT1531</t>
  </si>
  <si>
    <t>9789625135311</t>
  </si>
  <si>
    <t>9789625137513</t>
  </si>
  <si>
    <t>9789625138343</t>
  </si>
  <si>
    <t>9789625139890</t>
  </si>
  <si>
    <t>9789625138350</t>
  </si>
  <si>
    <t>9789625139241</t>
  </si>
  <si>
    <t>CFT3246</t>
  </si>
  <si>
    <t>9789625132464</t>
  </si>
  <si>
    <t>CFT3266</t>
  </si>
  <si>
    <t>9789625132662</t>
  </si>
  <si>
    <t>CFT3379</t>
  </si>
  <si>
    <t>9789625133799</t>
  </si>
  <si>
    <t>CFT3398</t>
  </si>
  <si>
    <t>9789625133980</t>
  </si>
  <si>
    <t>CFT3403</t>
  </si>
  <si>
    <t>9789625134031</t>
  </si>
  <si>
    <t>9789888286010</t>
  </si>
  <si>
    <t>9789888286027</t>
  </si>
  <si>
    <t>NB15006</t>
  </si>
  <si>
    <t>NB15007</t>
  </si>
  <si>
    <t>CKT0402</t>
  </si>
  <si>
    <t>9789625134024</t>
  </si>
  <si>
    <t>9789625139852</t>
  </si>
  <si>
    <t>9789625139876</t>
  </si>
  <si>
    <t>9789625135724</t>
  </si>
  <si>
    <t>9789625132747</t>
  </si>
  <si>
    <t>CDC121400308</t>
  </si>
  <si>
    <t>CDC121400408</t>
  </si>
  <si>
    <t>CDC2497</t>
  </si>
  <si>
    <t>9789625134970</t>
  </si>
  <si>
    <t>CDC2507</t>
  </si>
  <si>
    <t>9789625135076</t>
  </si>
  <si>
    <t>CDC2508</t>
  </si>
  <si>
    <t>9789625135083</t>
  </si>
  <si>
    <t>CDC2559</t>
  </si>
  <si>
    <t>9789625135595</t>
  </si>
  <si>
    <t>9789625136295</t>
  </si>
  <si>
    <t>9789625137629</t>
  </si>
  <si>
    <t>9789625139081</t>
  </si>
  <si>
    <t>9789625138497</t>
  </si>
  <si>
    <t>3432140010118</t>
  </si>
  <si>
    <t>CDC061500106</t>
  </si>
  <si>
    <t>CDC2458</t>
  </si>
  <si>
    <t>9789625134581</t>
  </si>
  <si>
    <t>CDC2233</t>
  </si>
  <si>
    <t>9789625132334</t>
  </si>
  <si>
    <t>9789625138503</t>
  </si>
  <si>
    <t>CHT0595</t>
  </si>
  <si>
    <t>9789625135953</t>
  </si>
  <si>
    <t>9789625137001</t>
  </si>
  <si>
    <t>9789625136288</t>
  </si>
  <si>
    <t>9789625139838</t>
  </si>
  <si>
    <t>CHT0292</t>
  </si>
  <si>
    <t>9789625132921</t>
  </si>
  <si>
    <t>9789888469345</t>
  </si>
  <si>
    <t>9789888286263</t>
  </si>
  <si>
    <t>20140710TABT</t>
  </si>
  <si>
    <t>9789625135403</t>
  </si>
  <si>
    <t>CHT0222</t>
  </si>
  <si>
    <t>9789625132372</t>
  </si>
  <si>
    <t>9789625133409</t>
  </si>
  <si>
    <t>9789625134383</t>
  </si>
  <si>
    <t>9789625139951</t>
  </si>
  <si>
    <t>9789625137988</t>
  </si>
  <si>
    <t>9789625138015</t>
  </si>
  <si>
    <t>9789625138558</t>
  </si>
  <si>
    <t>CBS4852</t>
  </si>
  <si>
    <t>9789625138527</t>
  </si>
  <si>
    <t>9789625139272</t>
  </si>
  <si>
    <t>9789625139265</t>
  </si>
  <si>
    <t>9789625131467</t>
  </si>
  <si>
    <t>9789625131474</t>
  </si>
  <si>
    <t>9789625131481</t>
  </si>
  <si>
    <t>9789625131894</t>
  </si>
  <si>
    <t>CAT6680</t>
  </si>
  <si>
    <t>CCT12666</t>
  </si>
  <si>
    <t>CHT0567</t>
  </si>
  <si>
    <t>CFT2970</t>
  </si>
  <si>
    <t>CFT2971</t>
  </si>
  <si>
    <t>CHS0215</t>
  </si>
  <si>
    <t>繁</t>
  </si>
  <si>
    <t>简</t>
  </si>
  <si>
    <t>圣经和合本祈应-黑硬面</t>
  </si>
  <si>
    <t>圣经和合本/NIV-大字黑复合皮</t>
  </si>
  <si>
    <t>圣经和合本/NIV-黑硬面</t>
  </si>
  <si>
    <t>圣经和合本/NIV-黑皮拉链</t>
  </si>
  <si>
    <t>圣经和合本/NIV-红皮拉链</t>
  </si>
  <si>
    <t>圣经和合本/NIV-蓝皮拉链</t>
  </si>
  <si>
    <t>圣经和合本/NKJV-黑皮</t>
  </si>
  <si>
    <t>圣经和合本/NKJV-黑硬面</t>
  </si>
  <si>
    <t>圣经汉语拼音-新普及-啡皮</t>
  </si>
  <si>
    <t>圣经汉语拼音-新普及-硬面</t>
  </si>
  <si>
    <t>中西圣经和合本/NVI-硬面</t>
  </si>
  <si>
    <t>字里恩情-默想新约希腊文365</t>
  </si>
  <si>
    <t>灵修小厨</t>
  </si>
  <si>
    <t>写给我们的十诫</t>
  </si>
  <si>
    <t>诗篇、祷告与赞美</t>
  </si>
  <si>
    <t>神学释经词典</t>
  </si>
  <si>
    <t>国际释经应用-创上</t>
  </si>
  <si>
    <t>国际释经应用-创下</t>
  </si>
  <si>
    <t>国际释经应用-民</t>
  </si>
  <si>
    <t>国际释经应用-申上</t>
  </si>
  <si>
    <t>国际释经应用-申下</t>
  </si>
  <si>
    <t>国际释经应用-斯</t>
  </si>
  <si>
    <t>国际释经应用-但</t>
  </si>
  <si>
    <t>国际释经应用-路</t>
  </si>
  <si>
    <t>国际释经应用-约上</t>
  </si>
  <si>
    <t>国际释经应用-约下</t>
  </si>
  <si>
    <t>国际释经应用-加</t>
  </si>
  <si>
    <t>国际释经应用-弗</t>
  </si>
  <si>
    <t>国际释经应用-西门</t>
  </si>
  <si>
    <t>国际释经应用-帖前帖后</t>
  </si>
  <si>
    <t>国际释经应用-提前提后多</t>
  </si>
  <si>
    <t>国际释经应用-彼前</t>
  </si>
  <si>
    <t>国际释经应用-约一二三</t>
  </si>
  <si>
    <t>国际释经应用-启</t>
  </si>
  <si>
    <t>圣经及教会历史地图集</t>
  </si>
  <si>
    <t>欧洲宗教改革地图集</t>
  </si>
  <si>
    <t>圣经透析</t>
  </si>
  <si>
    <t>圣经逐卷探</t>
  </si>
  <si>
    <t>袖珍圣经手册</t>
  </si>
  <si>
    <t>圣筵共享</t>
  </si>
  <si>
    <t>圣经播放器-黑</t>
  </si>
  <si>
    <t>圣经播放器-白</t>
  </si>
  <si>
    <t>圣经播放器-红</t>
  </si>
  <si>
    <t>耶稣传奇一生连环图</t>
  </si>
  <si>
    <t>揭秘-走进圣经的时代-中英</t>
  </si>
  <si>
    <t>耶稣是谁-中英</t>
  </si>
  <si>
    <t>好孩子圣经</t>
  </si>
  <si>
    <t>睡前圣经小故事-中英</t>
  </si>
  <si>
    <t>迷你弹跳书－圣诞节-中英</t>
  </si>
  <si>
    <t>迷你弹跳书－智者-中英</t>
  </si>
  <si>
    <t>迷你弹跳书－挪亚-中英</t>
  </si>
  <si>
    <t>迷你弹跳书－迷失的羊-中英</t>
  </si>
  <si>
    <t>磁贴册-我的圣经故事</t>
  </si>
  <si>
    <t>磁贴册-耶稣出生故事</t>
  </si>
  <si>
    <t>图图圣经-中英</t>
  </si>
  <si>
    <t>9789888469215</t>
  </si>
  <si>
    <t>(852) 3123-6985</t>
  </si>
  <si>
    <t>(852) 3123-6986</t>
  </si>
  <si>
    <t>CCS1277</t>
  </si>
  <si>
    <t>CCS1134</t>
  </si>
  <si>
    <t>CCS9707</t>
  </si>
  <si>
    <t>CCS11826</t>
  </si>
  <si>
    <t>CCS7225</t>
  </si>
  <si>
    <t>CCS10706</t>
  </si>
  <si>
    <t>CCS10705</t>
  </si>
  <si>
    <t>CFS0065</t>
  </si>
  <si>
    <t>CFS2232</t>
  </si>
  <si>
    <t>CFS2249</t>
  </si>
  <si>
    <t>CFS2256</t>
  </si>
  <si>
    <t>CFS2300</t>
  </si>
  <si>
    <t>CFS2317</t>
  </si>
  <si>
    <t>CFS2617</t>
  </si>
  <si>
    <t>CFS2409</t>
  </si>
  <si>
    <t>CFS2416</t>
  </si>
  <si>
    <t>CFS2294</t>
  </si>
  <si>
    <t>CFS2618</t>
  </si>
  <si>
    <t>CFS2581</t>
  </si>
  <si>
    <t>CFS2582</t>
  </si>
  <si>
    <t>電話：</t>
  </si>
  <si>
    <t>電郵：</t>
  </si>
  <si>
    <t>地址：</t>
  </si>
  <si>
    <r>
      <t>C</t>
    </r>
    <r>
      <rPr>
        <sz val="10"/>
        <color indexed="8"/>
        <rFont val="微軟正黑體"/>
        <family val="2"/>
      </rPr>
      <t>HT0673</t>
    </r>
  </si>
  <si>
    <r>
      <t>C</t>
    </r>
    <r>
      <rPr>
        <sz val="10"/>
        <color indexed="8"/>
        <rFont val="微軟正黑體"/>
        <family val="2"/>
      </rPr>
      <t>HT0642</t>
    </r>
  </si>
  <si>
    <r>
      <t>C</t>
    </r>
    <r>
      <rPr>
        <sz val="10"/>
        <color indexed="8"/>
        <rFont val="微軟正黑體"/>
        <family val="2"/>
      </rPr>
      <t>CT12741</t>
    </r>
  </si>
  <si>
    <t>CFT0611</t>
  </si>
  <si>
    <r>
      <t>C</t>
    </r>
    <r>
      <rPr>
        <sz val="10"/>
        <color indexed="8"/>
        <rFont val="微軟正黑體"/>
        <family val="2"/>
      </rPr>
      <t>CT12772</t>
    </r>
  </si>
  <si>
    <t>NA</t>
  </si>
  <si>
    <r>
      <t>C</t>
    </r>
    <r>
      <rPr>
        <sz val="10"/>
        <color indexed="8"/>
        <rFont val="微軟正黑體"/>
        <family val="2"/>
      </rPr>
      <t>HS0383</t>
    </r>
  </si>
  <si>
    <r>
      <t>C</t>
    </r>
    <r>
      <rPr>
        <sz val="10"/>
        <color indexed="8"/>
        <rFont val="微軟正黑體"/>
        <family val="2"/>
      </rPr>
      <t>HS0376</t>
    </r>
  </si>
  <si>
    <r>
      <t>我愿意跟随耶稣-中英</t>
    </r>
  </si>
  <si>
    <t>國際釋經應用-賽上</t>
  </si>
  <si>
    <t>國際釋經應用-賽下</t>
  </si>
  <si>
    <t>聖經及教會歷史地圖集</t>
  </si>
  <si>
    <t>神學釋經詞典</t>
  </si>
  <si>
    <t>聖經的文化世界</t>
  </si>
  <si>
    <t>提升你的講道能力</t>
  </si>
  <si>
    <t>聖經逐卷探</t>
  </si>
  <si>
    <t>我願意跟隨耶穌-中英</t>
  </si>
  <si>
    <t>上帝奇妙聖言填色本-中英</t>
  </si>
  <si>
    <t>願君王快來-中英</t>
  </si>
  <si>
    <t>聖經新漢語-新約袖珍-啡皮</t>
  </si>
  <si>
    <t>聖經新普及/NLT-碧藍皮硬面</t>
  </si>
  <si>
    <t>聖經新漢語/和合本並排-新約</t>
  </si>
  <si>
    <t>聖經新漢語-新約大字</t>
  </si>
  <si>
    <t>聖經新普及-文青粉紅硬面</t>
  </si>
  <si>
    <t>聖經新普及-文青灰硬面</t>
  </si>
  <si>
    <t>聖經新普及-青皮</t>
  </si>
  <si>
    <t>聖經和合本祈應-特大字黑皮-拇指版</t>
  </si>
  <si>
    <t>聖經和合本祈應-特大字黑硬面-拇指版</t>
  </si>
  <si>
    <t>聖經和合本祈應-黑硬面</t>
  </si>
  <si>
    <t>聖經和合本祈應-黑皮拇指版拉鏈</t>
  </si>
  <si>
    <t>聖經和合本祈應-紅皮拇指版拉鏈</t>
  </si>
  <si>
    <t>聖經和合本祈應-藍皮拇指版拉鏈</t>
  </si>
  <si>
    <t>聖經和合本/NIV-黑硬面拇指版</t>
  </si>
  <si>
    <t>聖經和合本/NIV-紫硬面</t>
  </si>
  <si>
    <t>聖經和合本/NIV-藍硬面</t>
  </si>
  <si>
    <t>聖經和合本/NKJV-黑皮</t>
  </si>
  <si>
    <t>聖經和合本/NKJV-黑硬面</t>
  </si>
  <si>
    <t>中西聖經和合本/NVI-硬面</t>
  </si>
  <si>
    <t>聖經和合本研讀本-藍硬面</t>
  </si>
  <si>
    <t>聖經和合本編年合參-紅硬面</t>
  </si>
  <si>
    <t>讀經日記-筆記手帳-春</t>
  </si>
  <si>
    <t>讀經日記-筆記手帳-夏</t>
  </si>
  <si>
    <t>讀經日記-筆記手帳-秋</t>
  </si>
  <si>
    <t>讀經日記-筆記手帳-冬</t>
  </si>
  <si>
    <t>讀經日記-標準A4-春</t>
  </si>
  <si>
    <t>讀經日記-標準A4-夏</t>
  </si>
  <si>
    <t>讀經日記-標準A4-秋</t>
  </si>
  <si>
    <t>讀經日記-標準A4-冬</t>
  </si>
  <si>
    <t>讀經日記-經典-春</t>
  </si>
  <si>
    <t>讀經日記-經典-夏</t>
  </si>
  <si>
    <t>讀經日記-經典-秋</t>
  </si>
  <si>
    <t>讀經日記-經典-冬</t>
  </si>
  <si>
    <t>天天親近主-第一冊</t>
  </si>
  <si>
    <t>天天親近主-第二冊</t>
  </si>
  <si>
    <t>天天親近主-第三冊</t>
  </si>
  <si>
    <t>默想舊約希伯來文365</t>
  </si>
  <si>
    <t>默想新約希臘文365</t>
  </si>
  <si>
    <t>親愛的</t>
  </si>
  <si>
    <t>靈修小廚</t>
  </si>
  <si>
    <t>媽媽媽咪-親子靈修</t>
  </si>
  <si>
    <t>我的金句聖經-中英</t>
  </si>
  <si>
    <t>寫給我們的十誡</t>
  </si>
  <si>
    <t>詩篇、禱告與讚美</t>
  </si>
  <si>
    <t>希臘文大詞典BDAG</t>
  </si>
  <si>
    <t>基督教聖經與神學詞典</t>
  </si>
  <si>
    <t>國際釋經應用-創上</t>
  </si>
  <si>
    <t>國際釋經應用-創下</t>
  </si>
  <si>
    <t>國際釋經應用-出上</t>
  </si>
  <si>
    <t>國際釋經應用-出下</t>
  </si>
  <si>
    <t>國際釋經應用-利</t>
  </si>
  <si>
    <t>國際釋經應用-民</t>
  </si>
  <si>
    <t>國際釋經應用-申上</t>
  </si>
  <si>
    <t>國際釋經應用-申下</t>
  </si>
  <si>
    <t>國際釋經應用-斯</t>
  </si>
  <si>
    <t>國際釋經應用-但</t>
  </si>
  <si>
    <t>國際釋經應用-太上</t>
  </si>
  <si>
    <t>國際釋經應用-太下</t>
  </si>
  <si>
    <t>國際釋經應用-可上</t>
  </si>
  <si>
    <t>國際釋經應用-可下</t>
  </si>
  <si>
    <t>國際釋經應用-路下</t>
  </si>
  <si>
    <t>國際釋經應用-約下</t>
  </si>
  <si>
    <t>國際釋經應用-徒上</t>
  </si>
  <si>
    <t>國際釋經應用-徒下</t>
  </si>
  <si>
    <t>國際釋經應用-羅</t>
  </si>
  <si>
    <t>國際釋經應用-加</t>
  </si>
  <si>
    <t>國際釋經應用-弗</t>
  </si>
  <si>
    <t>國際釋經應用-腓</t>
  </si>
  <si>
    <t>國際釋經應用-西門</t>
  </si>
  <si>
    <t>國際釋經應用-帖前帖後</t>
  </si>
  <si>
    <t>國際釋經應用-提前提後提多</t>
  </si>
  <si>
    <t>國際釋經應用-來</t>
  </si>
  <si>
    <t>國際釋經應用-雅</t>
  </si>
  <si>
    <t>國際釋經應用-彼前</t>
  </si>
  <si>
    <t>國際釋經應用-彼後猶大書</t>
  </si>
  <si>
    <t>國際釋經應用-約一二三</t>
  </si>
  <si>
    <t>國際釋經應用-啟</t>
  </si>
  <si>
    <t>歐洲宗教改革地圖集</t>
  </si>
  <si>
    <t>聖經透析</t>
  </si>
  <si>
    <t>舊約-聖經神學及結構分析</t>
  </si>
  <si>
    <t>約中之鑰</t>
  </si>
  <si>
    <t>詩裏藏真</t>
  </si>
  <si>
    <t>四福音與經外平行合參</t>
  </si>
  <si>
    <t>基督教典外文獻概論</t>
  </si>
  <si>
    <t>新約背景文獻選輯</t>
  </si>
  <si>
    <t>聖經正典與經外文獻導論</t>
  </si>
  <si>
    <t>聖經與近代中國</t>
  </si>
  <si>
    <t>和合本與中文聖經翻譯</t>
  </si>
  <si>
    <t>國際聖經百科-保羅</t>
  </si>
  <si>
    <t>國際聖經百科-死海古卷</t>
  </si>
  <si>
    <t>國際聖經百科-聖經譯本</t>
  </si>
  <si>
    <t>國際聖經百科-神</t>
  </si>
  <si>
    <t>國際聖經百科-基督</t>
  </si>
  <si>
    <t>粵</t>
  </si>
  <si>
    <t>何俊華CD-箴言</t>
  </si>
  <si>
    <t>聖經播放器-黑</t>
  </si>
  <si>
    <t>聖經播放器-白</t>
  </si>
  <si>
    <t>聖經播放器-紅</t>
  </si>
  <si>
    <t>耶穌傳奇一生連環圖</t>
  </si>
  <si>
    <t>耶穌漫畫-上下</t>
  </si>
  <si>
    <t>使徒行傳漫畫</t>
  </si>
  <si>
    <t>羅馬書漫畫</t>
  </si>
  <si>
    <t>揭秘-走進聖經的時代-中英</t>
  </si>
  <si>
    <t>揭秘-走進耶穌的時代-中英</t>
  </si>
  <si>
    <t>耶穌是誰-中英</t>
  </si>
  <si>
    <t>好孩子聖經</t>
  </si>
  <si>
    <t>兒童聖經研讀本</t>
  </si>
  <si>
    <t>睡前聖經小故事-中英</t>
  </si>
  <si>
    <t>給勇敢女孩的聖經故事</t>
  </si>
  <si>
    <t>給勇敢男孩的聖經故事</t>
  </si>
  <si>
    <t>磁貼冊-我的聖經故事</t>
  </si>
  <si>
    <t>磁貼冊-耶穌出生故事</t>
  </si>
  <si>
    <t>大翻-翻出奇妙聖經之旅-中英</t>
  </si>
  <si>
    <t>大翻-追蹤耶穌降生之旅-中英</t>
  </si>
  <si>
    <t>跟著耶穌走-海報貼紙書</t>
  </si>
  <si>
    <t>耶穌的誕生-將臨期套裝</t>
  </si>
  <si>
    <t>耶穌的誕生-填色書</t>
  </si>
  <si>
    <t>小腦袋-上帝的子民-中英</t>
  </si>
  <si>
    <t>小腦袋-上帝的兒子-中英</t>
  </si>
  <si>
    <t>聖經新普及/NLT-新約（附詩箴）</t>
  </si>
  <si>
    <t>圣经和合本祈应-黑皮拇指版拉链</t>
  </si>
  <si>
    <t>圣经和合本祈应-红皮拇指版拉链</t>
  </si>
  <si>
    <t>圣经和合本祈应-蓝皮拇指版拉链</t>
  </si>
  <si>
    <t>CFT2982</t>
  </si>
  <si>
    <t>CFT2983</t>
  </si>
  <si>
    <t>CHT0789</t>
  </si>
  <si>
    <t>CHT0796</t>
  </si>
  <si>
    <t>永永遠遠新天地-童謠聖經</t>
  </si>
  <si>
    <t>上帝的奇妙計畫-童謠聖經-中英</t>
  </si>
  <si>
    <t>CHT0895</t>
  </si>
  <si>
    <t>9789888469895</t>
  </si>
  <si>
    <t>CHS0901</t>
  </si>
  <si>
    <t>CHS0925</t>
  </si>
  <si>
    <t>CHS0918</t>
  </si>
  <si>
    <t>9789888469925</t>
  </si>
  <si>
    <t>9789888469918</t>
  </si>
  <si>
    <t>CHS0956</t>
  </si>
  <si>
    <t>9789888469956</t>
  </si>
  <si>
    <t>每本淨重
(g)</t>
  </si>
  <si>
    <t>總淨重
(kg)</t>
  </si>
  <si>
    <t>總淨重 (kg)</t>
  </si>
  <si>
    <r>
      <t>上帝的奇妙计划-童谣圣经-中英</t>
    </r>
  </si>
  <si>
    <t>-</t>
  </si>
  <si>
    <t>★新書★</t>
  </si>
  <si>
    <t>CFT0758</t>
  </si>
  <si>
    <t>CHT0192</t>
  </si>
  <si>
    <t>CHT0932</t>
  </si>
  <si>
    <t>兒童書籍（高小或以上）- 兒童聖經及聖經故事</t>
  </si>
  <si>
    <t>燙金金句日曆-聖經新普及/NLT-黑</t>
  </si>
  <si>
    <t>燙金金句日曆-聖經新普及/NLT-白</t>
  </si>
  <si>
    <t>聖經－和合本．祈禱應許版</t>
  </si>
  <si>
    <t>聖經 - 和合本 / 新英皇欽定本（CUV / NKJV）（中英對照）</t>
  </si>
  <si>
    <t>聖經－漢語拼音版</t>
  </si>
  <si>
    <t>聖經－和合本 / 新國際版 （CUV / NVI） 中文及西班牙文對照</t>
  </si>
  <si>
    <t>聖經－研讀本</t>
  </si>
  <si>
    <t>聖經－靈修及應用版</t>
  </si>
  <si>
    <t>靈修</t>
  </si>
  <si>
    <t>聖經研究－詞典</t>
  </si>
  <si>
    <t>聖經研究－國際釋經應用系列 NIVAC</t>
  </si>
  <si>
    <t>聖經研究－譯經叢書</t>
  </si>
  <si>
    <t>聖經研究－博士論文</t>
  </si>
  <si>
    <t>聖經研究－國際聖經百科全書</t>
  </si>
  <si>
    <t>聆聽系列－珍藏聖經 CD / USB</t>
  </si>
  <si>
    <t>聆聽系列－聖經播放器</t>
  </si>
  <si>
    <t>兒童書籍－親子靈修</t>
  </si>
  <si>
    <t>兒童書籍（幼兒）- 兒童聖經及聖經故事</t>
  </si>
  <si>
    <t>聖經和合本研讀本-黑皮面</t>
  </si>
  <si>
    <t>CHT1324T</t>
  </si>
  <si>
    <t>CHS1559S</t>
  </si>
  <si>
    <t>CHT2413T</t>
  </si>
  <si>
    <t>聖經動物園危機篇-大象／小鴨／小羊／驢子</t>
  </si>
  <si>
    <t>圣经动物园危机篇-大象／小鸭／小羊／驴子</t>
  </si>
  <si>
    <t>聖經動物園食物篇-大魚／小豬／獅子／烏鴉</t>
  </si>
  <si>
    <t>圣经动物园食物篇-大鱼／小猪／狮子／乌鸦</t>
  </si>
  <si>
    <t>兒童書籍（初小）- 兒童聖經及聖經故事</t>
  </si>
  <si>
    <t>聖經研究－歷史及地理背景</t>
  </si>
  <si>
    <t>聖經研究－聖經教導</t>
  </si>
  <si>
    <t>CBT7914</t>
  </si>
  <si>
    <t>CHS8282S</t>
  </si>
  <si>
    <t>迷你彈跳書－智者-中英</t>
  </si>
  <si>
    <t>迷你彈跳書－挪亞-中英</t>
  </si>
  <si>
    <t>迷你彈跳書－迷失的羊-中英</t>
  </si>
  <si>
    <t>SP00037</t>
  </si>
  <si>
    <t>聖經和合本-生命陶造-黑皮 （連書衣）</t>
  </si>
  <si>
    <t>試讀</t>
  </si>
  <si>
    <t>CKT0010B</t>
  </si>
  <si>
    <t>CKT0003B</t>
  </si>
  <si>
    <t>CKT0027B</t>
  </si>
  <si>
    <t>天天親近主-第一冊（連閃閃手工書衣）</t>
  </si>
  <si>
    <t>天天親近主-第二冊（連閃閃手工書衣）</t>
  </si>
  <si>
    <t>天天親近主-第三冊（連閃閃手工書衣）</t>
  </si>
  <si>
    <t>9789625139913</t>
  </si>
  <si>
    <t>9789625137995</t>
  </si>
  <si>
    <t>9789888469680</t>
  </si>
  <si>
    <t>9789625138442</t>
  </si>
  <si>
    <t>9789888469512</t>
  </si>
  <si>
    <t>9789888469505</t>
  </si>
  <si>
    <t>9789625139043</t>
  </si>
  <si>
    <t>9789888469338</t>
  </si>
  <si>
    <t>9789888469321</t>
  </si>
  <si>
    <t>9789625134796</t>
  </si>
  <si>
    <t>9789888469260</t>
  </si>
  <si>
    <t>9789888469666</t>
  </si>
  <si>
    <t>9789888469741</t>
  </si>
  <si>
    <t>9789888469772</t>
  </si>
  <si>
    <t>9789888469277</t>
  </si>
  <si>
    <t>9789888469444</t>
  </si>
  <si>
    <t>9789888469451</t>
  </si>
  <si>
    <t>9789888469468</t>
  </si>
  <si>
    <t>9789888469475</t>
  </si>
  <si>
    <t>9789888469482</t>
  </si>
  <si>
    <t>9789888469499</t>
  </si>
  <si>
    <t>9789888469529</t>
  </si>
  <si>
    <t>9789888469536</t>
  </si>
  <si>
    <t>9789888286744</t>
  </si>
  <si>
    <t>9789888286812</t>
  </si>
  <si>
    <t>9789888469130</t>
  </si>
  <si>
    <t>9789888469161</t>
  </si>
  <si>
    <t>9789888286003</t>
  </si>
  <si>
    <t>9789888286072</t>
  </si>
  <si>
    <t>9789888286737</t>
  </si>
  <si>
    <t>9789625137568</t>
  </si>
  <si>
    <t>9789888286201</t>
  </si>
  <si>
    <t>9789888286317</t>
  </si>
  <si>
    <t>9789888286638</t>
  </si>
  <si>
    <t>9789888286645</t>
  </si>
  <si>
    <t>9789888286652</t>
  </si>
  <si>
    <t>9789888286669</t>
  </si>
  <si>
    <t>9789888286690</t>
  </si>
  <si>
    <t>9789888286706</t>
  </si>
  <si>
    <t>9789888286409</t>
  </si>
  <si>
    <t>9789888286416</t>
  </si>
  <si>
    <t>9789888286195</t>
  </si>
  <si>
    <t>9789888469185</t>
  </si>
  <si>
    <t>9789888286294</t>
  </si>
  <si>
    <t>9789888469369</t>
  </si>
  <si>
    <t>9789888469406</t>
  </si>
  <si>
    <t>9789888469758</t>
  </si>
  <si>
    <t>9789625136042</t>
  </si>
  <si>
    <t>9789625139999</t>
  </si>
  <si>
    <t>9789888286751</t>
  </si>
  <si>
    <t>9789888286904</t>
  </si>
  <si>
    <t>9789888469178</t>
  </si>
  <si>
    <t>9789625135168</t>
  </si>
  <si>
    <t>9789888469796</t>
  </si>
  <si>
    <t>9789888469789</t>
  </si>
  <si>
    <t>9789888286720</t>
  </si>
  <si>
    <t>9789888286911</t>
  </si>
  <si>
    <t>9789888286683</t>
  </si>
  <si>
    <t>9789888469383</t>
  </si>
  <si>
    <t>9789888286676</t>
  </si>
  <si>
    <t>9789888286348</t>
  </si>
  <si>
    <t>9789888469376</t>
  </si>
  <si>
    <t>9789625133928</t>
  </si>
  <si>
    <t>9789888286478</t>
  </si>
  <si>
    <t>9789625134819</t>
  </si>
  <si>
    <t>9789888286508</t>
  </si>
  <si>
    <t>9789625133942</t>
  </si>
  <si>
    <t>9789888286492</t>
  </si>
  <si>
    <t>9789625134833</t>
  </si>
  <si>
    <t>9789888286522</t>
  </si>
  <si>
    <t>9789625133935</t>
  </si>
  <si>
    <t>9789888286485</t>
  </si>
  <si>
    <t>9789625134840</t>
  </si>
  <si>
    <t>9789888286539</t>
  </si>
  <si>
    <t>9789625133911</t>
  </si>
  <si>
    <t>9789888286461</t>
  </si>
  <si>
    <t>9789625134826</t>
  </si>
  <si>
    <t>9789888286515</t>
  </si>
  <si>
    <t>9789888286829</t>
  </si>
  <si>
    <t>9789888286867</t>
  </si>
  <si>
    <t>9789888286843</t>
  </si>
  <si>
    <t>9789888286881</t>
  </si>
  <si>
    <t>9789888286836</t>
  </si>
  <si>
    <t>9789888286874</t>
  </si>
  <si>
    <t>9789888286850</t>
  </si>
  <si>
    <t>9789888286898</t>
  </si>
  <si>
    <t>9789888286560</t>
  </si>
  <si>
    <t>9789888286577</t>
  </si>
  <si>
    <t>9789888286546</t>
  </si>
  <si>
    <t>9789888286553</t>
  </si>
  <si>
    <t>9789888469031</t>
  </si>
  <si>
    <t>9789888469048</t>
  </si>
  <si>
    <t>9789888469055</t>
  </si>
  <si>
    <t>9789888469062</t>
  </si>
  <si>
    <t>9789888286768</t>
  </si>
  <si>
    <t>9789888286782</t>
  </si>
  <si>
    <t>9789888286775</t>
  </si>
  <si>
    <t>9789888286799</t>
  </si>
  <si>
    <t>9789888469192</t>
  </si>
  <si>
    <t>9789625139845</t>
  </si>
  <si>
    <t>9789888469154</t>
  </si>
  <si>
    <t>9789888469819</t>
  </si>
  <si>
    <t>9789888469352</t>
  </si>
  <si>
    <t>9789888286423</t>
  </si>
  <si>
    <t>9789888286447</t>
  </si>
  <si>
    <t>9789888286454</t>
  </si>
  <si>
    <t>9789888286430</t>
  </si>
  <si>
    <t>9789888469642</t>
  </si>
  <si>
    <t>9789888469673</t>
  </si>
  <si>
    <t>20160322JBS</t>
  </si>
  <si>
    <t>9789888286591</t>
  </si>
  <si>
    <t>9789888469932</t>
  </si>
  <si>
    <t>9789888286713</t>
  </si>
  <si>
    <t>9789888286614</t>
  </si>
  <si>
    <t>9789888286621</t>
  </si>
  <si>
    <t>9789888469222</t>
  </si>
  <si>
    <t>9789888469239</t>
  </si>
  <si>
    <t>9789888469086</t>
  </si>
  <si>
    <t>9789888469109</t>
  </si>
  <si>
    <t>9789888469116</t>
  </si>
  <si>
    <t>9789888469147</t>
  </si>
  <si>
    <t>9789888469079</t>
  </si>
  <si>
    <t>9789888469123</t>
  </si>
  <si>
    <t>新普及譯本/ NLT金句日曆</t>
  </si>
  <si>
    <t>CBT1079</t>
  </si>
  <si>
    <t>9789625130798</t>
  </si>
  <si>
    <t>兒童書籍（幼兒）- 活動冊及互動教學系列</t>
  </si>
  <si>
    <t>兒童書籍（初小）- 活動冊及互動教學系列</t>
  </si>
  <si>
    <t>兒童書籍（高小或以上）- 活動冊及互動教學系列</t>
  </si>
  <si>
    <t>CBT1080</t>
  </si>
  <si>
    <t>CHT0293</t>
  </si>
  <si>
    <t>CHS0270</t>
  </si>
  <si>
    <t>CHT0019</t>
  </si>
  <si>
    <t>9789888733019</t>
  </si>
  <si>
    <t>CHS0026</t>
  </si>
  <si>
    <t>9789888733026</t>
  </si>
  <si>
    <t>CHT0033</t>
  </si>
  <si>
    <t>9789888733033</t>
  </si>
  <si>
    <t>CHS0040</t>
  </si>
  <si>
    <t>9789888733040</t>
  </si>
  <si>
    <t>原箱重量
(kg)</t>
  </si>
  <si>
    <t>12.9 (+導讀）</t>
  </si>
  <si>
    <t>最新出版</t>
  </si>
  <si>
    <t>CFT0987</t>
  </si>
  <si>
    <t>9789888469987</t>
  </si>
  <si>
    <t>SP00051</t>
  </si>
  <si>
    <t>大搜尋神「祈」四俠</t>
  </si>
  <si>
    <t>SPS00051</t>
  </si>
  <si>
    <t>大搜寻神「祈」四侠</t>
  </si>
  <si>
    <t>SP00052</t>
  </si>
  <si>
    <t>大搜尋六兄弟</t>
  </si>
  <si>
    <t>SPS00052</t>
  </si>
  <si>
    <t>大搜寻六兄弟</t>
  </si>
  <si>
    <t>CKT0482</t>
  </si>
  <si>
    <t xml:space="preserve">聖經新漢語-五經 </t>
  </si>
  <si>
    <t>CKT0002</t>
  </si>
  <si>
    <t>CHT0088</t>
  </si>
  <si>
    <t>CFT0305</t>
  </si>
  <si>
    <t>9789888733057</t>
  </si>
  <si>
    <t>CFT0306</t>
  </si>
  <si>
    <t>9789888733002</t>
  </si>
  <si>
    <t>9789888733088</t>
  </si>
  <si>
    <t>9789888733064</t>
  </si>
  <si>
    <t>CFT03056</t>
  </si>
  <si>
    <t>CCT12095</t>
  </si>
  <si>
    <t>9789888733095</t>
  </si>
  <si>
    <t>CFT0864</t>
  </si>
  <si>
    <t>9789888469864</t>
  </si>
  <si>
    <t>載譽歸來</t>
  </si>
  <si>
    <t>聖經和合本/NIV-黑皮拉鏈</t>
  </si>
  <si>
    <t>聖經和合本/NIV-藍皮拉鏈</t>
  </si>
  <si>
    <t>CHT0071</t>
  </si>
  <si>
    <t>9789888733071</t>
  </si>
  <si>
    <t>訂購者名稱：</t>
  </si>
  <si>
    <t>聯絡電話：</t>
  </si>
  <si>
    <t>送貨地址：</t>
  </si>
  <si>
    <t>*香港地區訂購折實滿 HK$1,000^，即享免費送貨服務 (只限港九及新界工商地址)。</t>
  </si>
  <si>
    <t>^以每一張訂單一次性同一送貨位址計算。</t>
  </si>
  <si>
    <t>★推介★</t>
  </si>
  <si>
    <t>聖經新漢語考古-福音書及使徒行傳</t>
  </si>
  <si>
    <r>
      <t>聖經新漢語考古-保羅書信</t>
    </r>
  </si>
  <si>
    <r>
      <t>聖經考古-大公書信及啟示錄</t>
    </r>
  </si>
  <si>
    <t>★推介★</t>
  </si>
  <si>
    <t>國際釋經應用-撒-上冊</t>
  </si>
  <si>
    <t>國際釋經應用-撒-下冊</t>
  </si>
  <si>
    <r>
      <t>基督教歷史地圖集</t>
    </r>
  </si>
  <si>
    <t>神的時間表</t>
  </si>
  <si>
    <t>寶寶不離手★防水防污★-（0-2歲）中英</t>
  </si>
  <si>
    <t xml:space="preserve"> </t>
  </si>
  <si>
    <r>
      <t>神奇水繪聖經-最愛故事-（0-2歲）中英</t>
    </r>
    <r>
      <rPr>
        <sz val="10"/>
        <color indexed="10"/>
        <rFont val="微軟正黑體"/>
        <family val="2"/>
      </rPr>
      <t xml:space="preserve"> 
</t>
    </r>
    <r>
      <rPr>
        <sz val="10"/>
        <rFont val="微軟正黑體"/>
        <family val="2"/>
      </rPr>
      <t>(附美術海綿一個，送完即止)</t>
    </r>
  </si>
  <si>
    <r>
      <t>神奇水繪聖經-挪亞方舟-（0-2歲）中英</t>
    </r>
    <r>
      <rPr>
        <sz val="10"/>
        <color indexed="10"/>
        <rFont val="微軟正黑體"/>
        <family val="2"/>
      </rPr>
      <t xml:space="preserve"> 
</t>
    </r>
    <r>
      <rPr>
        <sz val="10"/>
        <rFont val="微軟正黑體"/>
        <family val="2"/>
      </rPr>
      <t>(附美術海綿一個，送完即止)</t>
    </r>
  </si>
  <si>
    <t>圣经大搜寻（3歲+）中英</t>
  </si>
  <si>
    <t>挪亚方舟大搜寻（3歲+）中英</t>
  </si>
  <si>
    <r>
      <t>复活节大搜寻（3歲+）中英</t>
    </r>
  </si>
  <si>
    <t>聖誕節大搜尋（3歲+）中英</t>
  </si>
  <si>
    <t>圣诞节大搜寻（3歲+）中英</t>
  </si>
  <si>
    <t>但以理和獅子大搜尋（3歲+）中英</t>
  </si>
  <si>
    <t>但以理和狮子大搜寻（3歲+）中英</t>
  </si>
  <si>
    <t>約拿和大魚大搜尋（3歲+）中英</t>
  </si>
  <si>
    <t>約拿和大鱼大搜尋（3歲+）中英</t>
  </si>
  <si>
    <t>★推介★</t>
  </si>
  <si>
    <r>
      <t>童樂融融一起玩的聖經</t>
    </r>
  </si>
  <si>
    <r>
      <t>聖經小寶箱-耶穌降生-中英</t>
    </r>
  </si>
  <si>
    <r>
      <t>聖經小寶箱-挪亞方舟-中英</t>
    </r>
  </si>
  <si>
    <t>漫畫聖經-中英</t>
  </si>
  <si>
    <t>漫画圣经-中英</t>
  </si>
  <si>
    <t>我的金句圣经-中英</t>
  </si>
  <si>
    <t>親親上帝繪本聖經</t>
  </si>
  <si>
    <t>儿童圣经故事365</t>
  </si>
  <si>
    <t>國際釋經應用-林後</t>
  </si>
  <si>
    <t>CKT0994</t>
  </si>
  <si>
    <t>9789888469994</t>
  </si>
  <si>
    <t>CKS0132</t>
  </si>
  <si>
    <t>9789888733132</t>
  </si>
  <si>
    <t>HAS1118</t>
  </si>
  <si>
    <t>9789888733118</t>
  </si>
  <si>
    <t xml:space="preserve">聖經－舊約希伯來文 </t>
  </si>
  <si>
    <t>★最新★</t>
  </si>
  <si>
    <t>試讀</t>
  </si>
  <si>
    <t>9789888733125</t>
  </si>
  <si>
    <t>CFT0871</t>
  </si>
  <si>
    <t>聖經希伯來文教程</t>
  </si>
  <si>
    <t>CFS0125</t>
  </si>
  <si>
    <t>圣经希伯来文教程</t>
  </si>
  <si>
    <t>9789888469871</t>
  </si>
  <si>
    <t>大衛與歌利亞大搜尋（3歲+）中英</t>
  </si>
  <si>
    <t>大卫与歌利亚大搜寻（3岁+）中英</t>
  </si>
  <si>
    <t>牧者箴言 - 聖經給牧者的話</t>
  </si>
  <si>
    <t>9789888733149</t>
  </si>
  <si>
    <t>CHT0149</t>
  </si>
  <si>
    <t>伴我成長靈修聖經</t>
  </si>
  <si>
    <t>CFT0765</t>
  </si>
  <si>
    <t>9789888469765</t>
  </si>
  <si>
    <t>新約導論——歷史．文學．神學概覽</t>
  </si>
  <si>
    <t>CCT13734</t>
  </si>
  <si>
    <t>9789888469734</t>
  </si>
  <si>
    <t>CCT13727</t>
  </si>
  <si>
    <t>9789888469727</t>
  </si>
  <si>
    <t>貨品ID</t>
  </si>
  <si>
    <t>國際釋經應用-林前</t>
  </si>
  <si>
    <t>CBT1253</t>
  </si>
  <si>
    <t>聖經和合本/NIV-大字黑複合皮（第二版）</t>
  </si>
  <si>
    <t>聖經．職場事奉版（增訂版）新普及譯本．仿皮面</t>
  </si>
  <si>
    <t>聖經．職場事奉版（增訂版）新普及譯本．精裝</t>
  </si>
  <si>
    <t>旧约希伯来文读本</t>
  </si>
  <si>
    <t>有問題，其實沒問題</t>
  </si>
  <si>
    <t>有问题，其实没问题</t>
  </si>
  <si>
    <t>心思迷路了（附送《歌謠背後》電子書）</t>
  </si>
  <si>
    <t>重拾讀經的藝術</t>
  </si>
  <si>
    <t>聖經．考古研讀版．五經</t>
  </si>
  <si>
    <t>心繫聖言─郭罕利文集</t>
  </si>
  <si>
    <r>
      <t>世上最動人的故事</t>
    </r>
    <r>
      <rPr>
        <sz val="10"/>
        <color indexed="10"/>
        <rFont val="微軟正黑體"/>
        <family val="2"/>
      </rPr>
      <t>★德國名著★</t>
    </r>
  </si>
  <si>
    <r>
      <t>孩子的生命疑問</t>
    </r>
    <r>
      <rPr>
        <sz val="10"/>
        <color indexed="10"/>
        <rFont val="微軟正黑體"/>
        <family val="2"/>
      </rPr>
      <t>★德國名著★</t>
    </r>
  </si>
  <si>
    <t>兒童聖經故事365</t>
  </si>
  <si>
    <t>迷你彈跳書－聖誕節-中英</t>
  </si>
  <si>
    <t>聖經和合本/NIV-紅皮拉鏈（抱歉，暫時缺貨）</t>
  </si>
  <si>
    <t>圣经和合本祈应-大字黑皮 （抱歉，暂时缺货）</t>
  </si>
  <si>
    <t>聖經大綱與講義─出埃及記（一）</t>
  </si>
  <si>
    <t>聖經大綱與講義─出埃及記（二）</t>
  </si>
  <si>
    <t>聖經大綱與講義─出埃及記（一）及（二）</t>
  </si>
  <si>
    <t>童心禱告</t>
  </si>
  <si>
    <t>9789888733101</t>
  </si>
  <si>
    <t>CHT0101</t>
  </si>
  <si>
    <t>小眼睛看聖經</t>
  </si>
  <si>
    <t xml:space="preserve">13.9
</t>
  </si>
  <si>
    <t>CKT0163</t>
  </si>
  <si>
    <t>9789888733163</t>
  </si>
  <si>
    <t>以神為樂</t>
  </si>
  <si>
    <t>CFT2156</t>
  </si>
  <si>
    <t>9789888733156</t>
  </si>
  <si>
    <t>國際釋經應用系列．約伯記</t>
  </si>
  <si>
    <t>國際釋經應用-約上</t>
  </si>
  <si>
    <t>聖經和合本/NIV-黑皮拇指版（抱歉，暫時缺貨）</t>
  </si>
  <si>
    <t>強勢回歸</t>
  </si>
  <si>
    <t>CHT0307</t>
  </si>
  <si>
    <t>9789888469307</t>
  </si>
  <si>
    <t>神奇水筆繪本 -《耶穌誕生了》</t>
  </si>
  <si>
    <t>CHT0291</t>
  </si>
  <si>
    <t>9789888469291</t>
  </si>
  <si>
    <t>神奇水筆繪本 - 《挪亞方舟》</t>
  </si>
  <si>
    <t>9789888469314</t>
  </si>
  <si>
    <t>神奇水筆繪本 -《耶穌的神蹟》</t>
  </si>
  <si>
    <t>CHT0284</t>
  </si>
  <si>
    <t>9789888469284</t>
  </si>
  <si>
    <t>神奇水筆繪本-《上帝的創造》</t>
  </si>
  <si>
    <t>CHT0314</t>
  </si>
  <si>
    <t>國際釋經應用-路上</t>
  </si>
  <si>
    <t>訂購表- 2023年4月份 (有效期至 : 2023年4月30日)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</si>
</sst>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_ "/>
    <numFmt numFmtId="185" formatCode="0_ "/>
    <numFmt numFmtId="186" formatCode="_(* #,##0_);_(* \(#,##0\);_(* &quot;-&quot;??_);_(@_)"/>
    <numFmt numFmtId="187" formatCode="0.0%"/>
    <numFmt numFmtId="188" formatCode="&quot;$&quot;#,##0"/>
    <numFmt numFmtId="189" formatCode="&quot;$&quot;#,##0.00"/>
    <numFmt numFmtId="190" formatCode="&quot;$&quot;#,##0.0"/>
    <numFmt numFmtId="191" formatCode="&quot;HK$&quot;#,##0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</numFmts>
  <fonts count="34">
    <font>
      <sz val="12"/>
      <name val="新細明體"/>
      <family val="1"/>
    </font>
    <font>
      <sz val="8"/>
      <color indexed="8"/>
      <name val="新細明體"/>
      <family val="1"/>
    </font>
    <font>
      <b/>
      <sz val="12"/>
      <color indexed="10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b/>
      <sz val="10"/>
      <name val="微軟正黑體"/>
      <family val="2"/>
    </font>
    <font>
      <sz val="10"/>
      <color indexed="10"/>
      <name val="微軟正黑體"/>
      <family val="2"/>
    </font>
    <font>
      <b/>
      <sz val="14"/>
      <name val="微軟正黑體"/>
      <family val="2"/>
    </font>
    <font>
      <sz val="20"/>
      <name val="微軟正黑體"/>
      <family val="2"/>
    </font>
    <font>
      <sz val="10"/>
      <color indexed="10"/>
      <name val="Wingdings"/>
      <family val="0"/>
    </font>
    <font>
      <b/>
      <sz val="24"/>
      <color indexed="10"/>
      <name val="微軟正黑體"/>
      <family val="2"/>
    </font>
    <font>
      <sz val="10"/>
      <color indexed="8"/>
      <name val="微軟正黑體"/>
      <family val="2"/>
    </font>
    <font>
      <b/>
      <sz val="10"/>
      <color indexed="8"/>
      <name val="微軟正黑體"/>
      <family val="2"/>
    </font>
    <font>
      <b/>
      <u val="single"/>
      <sz val="10"/>
      <color indexed="8"/>
      <name val="微軟正黑體"/>
      <family val="2"/>
    </font>
    <font>
      <u val="single"/>
      <sz val="10"/>
      <color indexed="8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b/>
      <sz val="10"/>
      <color indexed="9"/>
      <name val="微軟正黑體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36"/>
      <name val="新細明體"/>
      <family val="1"/>
    </font>
    <font>
      <b/>
      <sz val="12"/>
      <color indexed="10"/>
      <name val="微軟正黑體"/>
      <family val="2"/>
    </font>
    <font>
      <sz val="10"/>
      <color indexed="63"/>
      <name val="微軟正黑體"/>
      <family val="2"/>
    </font>
    <font>
      <b/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u val="single"/>
      <sz val="12"/>
      <color indexed="12"/>
      <name val="微軟正黑體"/>
      <family val="2"/>
    </font>
    <font>
      <sz val="10"/>
      <name val="新細明體"/>
      <family val="1"/>
    </font>
    <font>
      <b/>
      <sz val="20"/>
      <color indexed="57"/>
      <name val="微軟正黑體"/>
      <family val="2"/>
    </font>
    <font>
      <b/>
      <sz val="20"/>
      <name val="微軟正黑體"/>
      <family val="2"/>
    </font>
    <font>
      <sz val="12"/>
      <color indexed="48"/>
      <name val="新細明體"/>
      <family val="1"/>
    </font>
    <font>
      <b/>
      <sz val="12"/>
      <color indexed="20"/>
      <name val="微軟正黑體"/>
      <family val="2"/>
    </font>
    <font>
      <b/>
      <sz val="12"/>
      <color indexed="14"/>
      <name val="微軟正黑體"/>
      <family val="2"/>
    </font>
    <font>
      <sz val="12"/>
      <color indexed="10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186" fontId="12" fillId="0" borderId="1" xfId="15" applyNumberFormat="1" applyFont="1" applyFill="1" applyBorder="1" applyAlignment="1" applyProtection="1">
      <alignment horizontal="center" vertical="center"/>
      <protection hidden="1"/>
    </xf>
    <xf numFmtId="186" fontId="12" fillId="0" borderId="2" xfId="15" applyNumberFormat="1" applyFont="1" applyFill="1" applyBorder="1" applyAlignment="1" applyProtection="1">
      <alignment horizontal="center" vertical="center"/>
      <protection hidden="1"/>
    </xf>
    <xf numFmtId="9" fontId="12" fillId="0" borderId="1" xfId="15" applyNumberFormat="1" applyFont="1" applyFill="1" applyBorder="1" applyAlignment="1" applyProtection="1">
      <alignment horizontal="center" vertical="center"/>
      <protection hidden="1"/>
    </xf>
    <xf numFmtId="192" fontId="11" fillId="0" borderId="1" xfId="0" applyNumberFormat="1" applyFont="1" applyFill="1" applyBorder="1" applyAlignment="1" applyProtection="1">
      <alignment vertical="center"/>
      <protection hidden="1"/>
    </xf>
    <xf numFmtId="186" fontId="12" fillId="0" borderId="3" xfId="15" applyNumberFormat="1" applyFont="1" applyFill="1" applyBorder="1" applyAlignment="1" applyProtection="1">
      <alignment horizontal="center" vertical="center"/>
      <protection hidden="1"/>
    </xf>
    <xf numFmtId="186" fontId="5" fillId="0" borderId="1" xfId="15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92" fontId="12" fillId="0" borderId="1" xfId="15" applyNumberFormat="1" applyFont="1" applyFill="1" applyBorder="1" applyAlignment="1" applyProtection="1">
      <alignment horizontal="center" vertical="center"/>
      <protection hidden="1"/>
    </xf>
    <xf numFmtId="9" fontId="12" fillId="0" borderId="1" xfId="1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186" fontId="12" fillId="0" borderId="1" xfId="15" applyNumberFormat="1" applyFont="1" applyFill="1" applyBorder="1" applyAlignment="1" applyProtection="1">
      <alignment horizontal="center" vertical="center"/>
      <protection/>
    </xf>
    <xf numFmtId="0" fontId="17" fillId="2" borderId="1" xfId="0" applyFont="1" applyFill="1" applyBorder="1" applyAlignment="1" applyProtection="1">
      <alignment horizontal="center" vertical="center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85" fontId="3" fillId="0" borderId="2" xfId="0" applyNumberFormat="1" applyFont="1" applyFill="1" applyBorder="1" applyAlignment="1" applyProtection="1">
      <alignment horizontal="left" vertical="center"/>
      <protection/>
    </xf>
    <xf numFmtId="0" fontId="26" fillId="0" borderId="1" xfId="21" applyFont="1" applyFill="1" applyBorder="1" applyAlignment="1" applyProtection="1">
      <alignment horizontal="center" vertical="center" wrapText="1"/>
      <protection/>
    </xf>
    <xf numFmtId="188" fontId="12" fillId="0" borderId="2" xfId="0" applyNumberFormat="1" applyFont="1" applyFill="1" applyBorder="1" applyAlignment="1" applyProtection="1">
      <alignment horizontal="center" vertical="center" shrinkToFit="1"/>
      <protection/>
    </xf>
    <xf numFmtId="0" fontId="11" fillId="0" borderId="2" xfId="0" applyFont="1" applyFill="1" applyBorder="1" applyAlignment="1" applyProtection="1">
      <alignment horizontal="center" vertical="center" shrinkToFi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185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19" fillId="0" borderId="1" xfId="21" applyFont="1" applyFill="1" applyBorder="1" applyAlignment="1" applyProtection="1">
      <alignment horizontal="center" vertical="center" wrapText="1"/>
      <protection/>
    </xf>
    <xf numFmtId="188" fontId="12" fillId="0" borderId="1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11" fillId="0" borderId="3" xfId="0" applyFont="1" applyFill="1" applyBorder="1" applyAlignment="1" applyProtection="1">
      <alignment horizontal="center" vertical="center" shrinkToFit="1"/>
      <protection/>
    </xf>
    <xf numFmtId="188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2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185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185" fontId="3" fillId="0" borderId="1" xfId="0" applyNumberFormat="1" applyFont="1" applyFill="1" applyBorder="1" applyAlignment="1" applyProtection="1" quotePrefix="1">
      <alignment horizontal="left" vertical="center"/>
      <protection/>
    </xf>
    <xf numFmtId="0" fontId="11" fillId="0" borderId="1" xfId="0" applyFont="1" applyFill="1" applyBorder="1" applyAlignment="1" applyProtection="1" quotePrefix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 quotePrefix="1">
      <alignment horizontal="left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188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88" fontId="12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188" fontId="12" fillId="0" borderId="3" xfId="0" applyNumberFormat="1" applyFont="1" applyFill="1" applyBorder="1" applyAlignment="1" applyProtection="1">
      <alignment horizontal="center" vertical="center" shrinkToFi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" xfId="0" applyFont="1" applyFill="1" applyBorder="1" applyAlignment="1" applyProtection="1">
      <alignment horizontal="center" vertical="center"/>
      <protection locked="0"/>
    </xf>
    <xf numFmtId="186" fontId="12" fillId="0" borderId="3" xfId="15" applyNumberFormat="1" applyFont="1" applyFill="1" applyBorder="1" applyAlignment="1" applyProtection="1">
      <alignment horizontal="center" vertical="center" wrapText="1"/>
      <protection/>
    </xf>
    <xf numFmtId="0" fontId="19" fillId="0" borderId="1" xfId="21" applyFill="1" applyBorder="1" applyAlignment="1" applyProtection="1">
      <alignment horizontal="center" vertical="center" wrapText="1"/>
      <protection/>
    </xf>
    <xf numFmtId="0" fontId="22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vertical="center" wrapText="1"/>
      <protection/>
    </xf>
    <xf numFmtId="188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184" fontId="11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3" fillId="4" borderId="5" xfId="0" applyFont="1" applyFill="1" applyBorder="1" applyAlignment="1" applyProtection="1">
      <alignment vertical="center"/>
      <protection/>
    </xf>
    <xf numFmtId="0" fontId="15" fillId="4" borderId="5" xfId="0" applyFont="1" applyFill="1" applyBorder="1" applyAlignment="1" applyProtection="1">
      <alignment vertical="center"/>
      <protection/>
    </xf>
    <xf numFmtId="0" fontId="10" fillId="4" borderId="5" xfId="0" applyFont="1" applyFill="1" applyBorder="1" applyAlignment="1" applyProtection="1">
      <alignment vertical="center" wrapText="1"/>
      <protection/>
    </xf>
    <xf numFmtId="0" fontId="11" fillId="4" borderId="5" xfId="0" applyFont="1" applyFill="1" applyBorder="1" applyAlignment="1" applyProtection="1">
      <alignment horizontal="center" vertical="center" shrinkToFit="1"/>
      <protection/>
    </xf>
    <xf numFmtId="0" fontId="3" fillId="4" borderId="5" xfId="0" applyFont="1" applyFill="1" applyBorder="1" applyAlignment="1" applyProtection="1">
      <alignment horizontal="center" vertical="center" shrinkToFit="1"/>
      <protection/>
    </xf>
    <xf numFmtId="186" fontId="12" fillId="4" borderId="5" xfId="15" applyNumberFormat="1" applyFont="1" applyFill="1" applyBorder="1" applyAlignment="1" applyProtection="1">
      <alignment horizontal="center" vertical="center"/>
      <protection/>
    </xf>
    <xf numFmtId="9" fontId="12" fillId="4" borderId="5" xfId="15" applyNumberFormat="1" applyFont="1" applyFill="1" applyBorder="1" applyAlignment="1" applyProtection="1">
      <alignment horizontal="center" vertical="center"/>
      <protection/>
    </xf>
    <xf numFmtId="186" fontId="11" fillId="4" borderId="5" xfId="0" applyNumberFormat="1" applyFont="1" applyFill="1" applyBorder="1" applyAlignment="1" applyProtection="1">
      <alignment vertical="center"/>
      <protection/>
    </xf>
    <xf numFmtId="0" fontId="15" fillId="4" borderId="6" xfId="0" applyFont="1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11" fillId="4" borderId="8" xfId="0" applyFont="1" applyFill="1" applyBorder="1" applyAlignment="1" applyProtection="1">
      <alignment vertical="center"/>
      <protection/>
    </xf>
    <xf numFmtId="186" fontId="12" fillId="4" borderId="8" xfId="15" applyNumberFormat="1" applyFont="1" applyFill="1" applyBorder="1" applyAlignment="1" applyProtection="1">
      <alignment horizontal="center" vertical="center"/>
      <protection/>
    </xf>
    <xf numFmtId="9" fontId="12" fillId="4" borderId="8" xfId="15" applyNumberFormat="1" applyFont="1" applyFill="1" applyBorder="1" applyAlignment="1" applyProtection="1">
      <alignment horizontal="center" vertical="center"/>
      <protection/>
    </xf>
    <xf numFmtId="186" fontId="11" fillId="4" borderId="8" xfId="0" applyNumberFormat="1" applyFont="1" applyFill="1" applyBorder="1" applyAlignment="1" applyProtection="1">
      <alignment vertical="center"/>
      <protection/>
    </xf>
    <xf numFmtId="0" fontId="15" fillId="4" borderId="8" xfId="0" applyFont="1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188" fontId="12" fillId="4" borderId="2" xfId="0" applyNumberFormat="1" applyFont="1" applyFill="1" applyBorder="1" applyAlignment="1" applyProtection="1">
      <alignment horizontal="center" vertical="center" shrinkToFit="1"/>
      <protection/>
    </xf>
    <xf numFmtId="0" fontId="11" fillId="4" borderId="2" xfId="0" applyFont="1" applyFill="1" applyBorder="1" applyAlignment="1" applyProtection="1">
      <alignment horizontal="center" vertical="center" shrinkToFit="1"/>
      <protection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186" fontId="12" fillId="4" borderId="2" xfId="15" applyNumberFormat="1" applyFont="1" applyFill="1" applyBorder="1" applyAlignment="1" applyProtection="1">
      <alignment horizontal="center" vertical="center"/>
      <protection hidden="1"/>
    </xf>
    <xf numFmtId="9" fontId="12" fillId="4" borderId="2" xfId="15" applyNumberFormat="1" applyFont="1" applyFill="1" applyBorder="1" applyAlignment="1" applyProtection="1">
      <alignment horizontal="center" vertical="center"/>
      <protection hidden="1"/>
    </xf>
    <xf numFmtId="192" fontId="11" fillId="4" borderId="2" xfId="0" applyNumberFormat="1" applyFont="1" applyFill="1" applyBorder="1" applyAlignment="1" applyProtection="1">
      <alignment vertical="center"/>
      <protection hidden="1"/>
    </xf>
    <xf numFmtId="184" fontId="11" fillId="4" borderId="2" xfId="0" applyNumberFormat="1" applyFont="1" applyFill="1" applyBorder="1" applyAlignment="1" applyProtection="1">
      <alignment horizontal="center" vertical="center" shrinkToFit="1"/>
      <protection/>
    </xf>
    <xf numFmtId="0" fontId="0" fillId="4" borderId="1" xfId="0" applyFill="1" applyBorder="1" applyAlignment="1" applyProtection="1">
      <alignment horizontal="center" vertical="center"/>
      <protection/>
    </xf>
    <xf numFmtId="185" fontId="3" fillId="4" borderId="1" xfId="0" applyNumberFormat="1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0" fontId="19" fillId="4" borderId="1" xfId="21" applyFont="1" applyFill="1" applyBorder="1" applyAlignment="1" applyProtection="1">
      <alignment horizontal="center" vertical="center" wrapText="1"/>
      <protection/>
    </xf>
    <xf numFmtId="188" fontId="12" fillId="4" borderId="1" xfId="0" applyNumberFormat="1" applyFont="1" applyFill="1" applyBorder="1" applyAlignment="1" applyProtection="1">
      <alignment horizontal="center" vertical="center" shrinkToFit="1"/>
      <protection/>
    </xf>
    <xf numFmtId="0" fontId="11" fillId="4" borderId="1" xfId="0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186" fontId="12" fillId="4" borderId="1" xfId="15" applyNumberFormat="1" applyFont="1" applyFill="1" applyBorder="1" applyAlignment="1" applyProtection="1">
      <alignment horizontal="center" vertical="center"/>
      <protection hidden="1"/>
    </xf>
    <xf numFmtId="9" fontId="12" fillId="4" borderId="1" xfId="15" applyNumberFormat="1" applyFont="1" applyFill="1" applyBorder="1" applyAlignment="1" applyProtection="1">
      <alignment horizontal="center" vertical="center"/>
      <protection hidden="1"/>
    </xf>
    <xf numFmtId="192" fontId="11" fillId="4" borderId="1" xfId="0" applyNumberFormat="1" applyFont="1" applyFill="1" applyBorder="1" applyAlignment="1" applyProtection="1">
      <alignment vertical="center"/>
      <protection hidden="1"/>
    </xf>
    <xf numFmtId="0" fontId="26" fillId="4" borderId="1" xfId="21" applyFont="1" applyFill="1" applyBorder="1" applyAlignment="1" applyProtection="1">
      <alignment horizontal="center" vertical="center" wrapText="1"/>
      <protection/>
    </xf>
    <xf numFmtId="188" fontId="12" fillId="4" borderId="1" xfId="0" applyNumberFormat="1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186" fontId="12" fillId="4" borderId="8" xfId="15" applyNumberFormat="1" applyFont="1" applyFill="1" applyBorder="1" applyAlignment="1" applyProtection="1">
      <alignment horizontal="center" vertical="center"/>
      <protection hidden="1"/>
    </xf>
    <xf numFmtId="9" fontId="12" fillId="4" borderId="8" xfId="15" applyNumberFormat="1" applyFont="1" applyFill="1" applyBorder="1" applyAlignment="1" applyProtection="1">
      <alignment horizontal="center" vertical="center"/>
      <protection hidden="1"/>
    </xf>
    <xf numFmtId="186" fontId="11" fillId="4" borderId="9" xfId="0" applyNumberFormat="1" applyFont="1" applyFill="1" applyBorder="1" applyAlignment="1" applyProtection="1">
      <alignment vertical="center"/>
      <protection hidden="1"/>
    </xf>
    <xf numFmtId="0" fontId="11" fillId="4" borderId="8" xfId="0" applyFont="1" applyFill="1" applyBorder="1" applyAlignment="1" applyProtection="1">
      <alignment horizontal="center" vertical="center" shrinkToFit="1"/>
      <protection/>
    </xf>
    <xf numFmtId="0" fontId="0" fillId="4" borderId="0" xfId="0" applyFill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22" fillId="4" borderId="1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left" vertical="center" wrapText="1"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0" fontId="11" fillId="4" borderId="1" xfId="0" applyFont="1" applyFill="1" applyBorder="1" applyAlignment="1" applyProtection="1">
      <alignment horizontal="left" vertical="center" wrapText="1"/>
      <protection/>
    </xf>
    <xf numFmtId="0" fontId="11" fillId="4" borderId="1" xfId="0" applyFont="1" applyFill="1" applyBorder="1" applyAlignment="1" applyProtection="1">
      <alignment vertical="center" wrapText="1"/>
      <protection/>
    </xf>
    <xf numFmtId="0" fontId="11" fillId="4" borderId="3" xfId="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 applyProtection="1">
      <alignment vertical="center"/>
      <protection/>
    </xf>
    <xf numFmtId="0" fontId="11" fillId="4" borderId="1" xfId="0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11" fillId="4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 locked="0"/>
    </xf>
    <xf numFmtId="185" fontId="3" fillId="4" borderId="1" xfId="0" applyNumberFormat="1" applyFont="1" applyFill="1" applyBorder="1" applyAlignment="1" applyProtection="1" quotePrefix="1">
      <alignment horizontal="left" vertical="center"/>
      <protection/>
    </xf>
    <xf numFmtId="0" fontId="27" fillId="4" borderId="1" xfId="0" applyFont="1" applyFill="1" applyBorder="1" applyAlignment="1" applyProtection="1">
      <alignment horizontal="center" vertical="center"/>
      <protection locked="0"/>
    </xf>
    <xf numFmtId="185" fontId="11" fillId="4" borderId="1" xfId="0" applyNumberFormat="1" applyFont="1" applyFill="1" applyBorder="1" applyAlignment="1" applyProtection="1" quotePrefix="1">
      <alignment horizontal="left" vertical="center"/>
      <protection/>
    </xf>
    <xf numFmtId="0" fontId="11" fillId="4" borderId="1" xfId="0" applyFont="1" applyFill="1" applyBorder="1" applyAlignment="1" applyProtection="1" quotePrefix="1">
      <alignment horizontal="left" vertical="center"/>
      <protection/>
    </xf>
    <xf numFmtId="0" fontId="23" fillId="4" borderId="1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20" fillId="4" borderId="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center" vertical="center"/>
      <protection/>
    </xf>
    <xf numFmtId="186" fontId="12" fillId="4" borderId="0" xfId="15" applyNumberFormat="1" applyFont="1" applyFill="1" applyBorder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vertical="center"/>
      <protection/>
    </xf>
    <xf numFmtId="0" fontId="12" fillId="4" borderId="0" xfId="0" applyFont="1" applyFill="1" applyBorder="1" applyAlignment="1" applyProtection="1">
      <alignment horizontal="right" vertical="top" wrapText="1"/>
      <protection/>
    </xf>
    <xf numFmtId="0" fontId="18" fillId="4" borderId="0" xfId="0" applyFont="1" applyFill="1" applyAlignment="1" applyProtection="1">
      <alignment vertical="center"/>
      <protection/>
    </xf>
    <xf numFmtId="186" fontId="24" fillId="4" borderId="0" xfId="15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3" fillId="4" borderId="0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vertical="center"/>
      <protection locked="0"/>
    </xf>
    <xf numFmtId="0" fontId="11" fillId="4" borderId="10" xfId="0" applyFont="1" applyFill="1" applyBorder="1" applyAlignment="1" applyProtection="1">
      <alignment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186" fontId="12" fillId="4" borderId="10" xfId="15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vertical="center"/>
      <protection/>
    </xf>
    <xf numFmtId="186" fontId="11" fillId="4" borderId="10" xfId="15" applyNumberFormat="1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horizontal="center" vertical="center"/>
      <protection/>
    </xf>
    <xf numFmtId="0" fontId="12" fillId="4" borderId="3" xfId="0" applyFont="1" applyFill="1" applyBorder="1" applyAlignment="1" applyProtection="1">
      <alignment horizontal="center" vertical="center" wrapText="1"/>
      <protection/>
    </xf>
    <xf numFmtId="0" fontId="19" fillId="4" borderId="2" xfId="21" applyFont="1" applyFill="1" applyBorder="1" applyAlignment="1" applyProtection="1">
      <alignment horizontal="center" vertical="center" wrapText="1"/>
      <protection/>
    </xf>
    <xf numFmtId="188" fontId="12" fillId="4" borderId="2" xfId="0" applyNumberFormat="1" applyFont="1" applyFill="1" applyBorder="1" applyAlignment="1" applyProtection="1">
      <alignment horizontal="center" vertical="center"/>
      <protection/>
    </xf>
    <xf numFmtId="184" fontId="15" fillId="0" borderId="1" xfId="0" applyNumberFormat="1" applyFont="1" applyBorder="1" applyAlignment="1" applyProtection="1">
      <alignment vertical="center"/>
      <protection/>
    </xf>
    <xf numFmtId="0" fontId="19" fillId="4" borderId="1" xfId="21" applyFill="1" applyBorder="1" applyAlignment="1" applyProtection="1">
      <alignment horizontal="center" vertical="center" wrapText="1"/>
      <protection/>
    </xf>
    <xf numFmtId="184" fontId="11" fillId="4" borderId="1" xfId="0" applyNumberFormat="1" applyFont="1" applyFill="1" applyBorder="1" applyAlignment="1" applyProtection="1">
      <alignment horizontal="center" vertical="center" shrinkToFit="1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29" fillId="4" borderId="8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2" xfId="0" applyFont="1" applyFill="1" applyBorder="1" applyAlignment="1" applyProtection="1">
      <alignment horizontal="center" vertical="center" shrinkToFit="1"/>
      <protection/>
    </xf>
    <xf numFmtId="0" fontId="3" fillId="3" borderId="3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184" fontId="11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5" borderId="2" xfId="0" applyFont="1" applyFill="1" applyBorder="1" applyAlignment="1" applyProtection="1">
      <alignment horizontal="center" vertical="center" shrinkToFit="1"/>
      <protection/>
    </xf>
    <xf numFmtId="0" fontId="3" fillId="5" borderId="1" xfId="0" applyFont="1" applyFill="1" applyBorder="1" applyAlignment="1" applyProtection="1">
      <alignment horizontal="center" vertical="center" shrinkToFit="1"/>
      <protection/>
    </xf>
    <xf numFmtId="0" fontId="11" fillId="5" borderId="1" xfId="0" applyFont="1" applyFill="1" applyBorder="1" applyAlignment="1" applyProtection="1">
      <alignment horizontal="center" vertical="center" shrinkToFit="1"/>
      <protection/>
    </xf>
    <xf numFmtId="0" fontId="3" fillId="6" borderId="1" xfId="0" applyFont="1" applyFill="1" applyBorder="1" applyAlignment="1" applyProtection="1">
      <alignment horizontal="center" vertical="center" shrinkToFit="1"/>
      <protection/>
    </xf>
    <xf numFmtId="0" fontId="3" fillId="7" borderId="1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28" fillId="0" borderId="8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185" fontId="3" fillId="4" borderId="2" xfId="0" applyNumberFormat="1" applyFont="1" applyFill="1" applyBorder="1" applyAlignment="1" applyProtection="1" quotePrefix="1">
      <alignment horizontal="left" vertical="center"/>
      <protection/>
    </xf>
    <xf numFmtId="185" fontId="11" fillId="0" borderId="1" xfId="0" applyNumberFormat="1" applyFont="1" applyFill="1" applyBorder="1" applyAlignment="1" applyProtection="1" quotePrefix="1">
      <alignment horizontal="left" vertical="center"/>
      <protection/>
    </xf>
    <xf numFmtId="185" fontId="3" fillId="0" borderId="3" xfId="0" applyNumberFormat="1" applyFont="1" applyFill="1" applyBorder="1" applyAlignment="1" applyProtection="1" quotePrefix="1">
      <alignment horizontal="left" vertical="center"/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10" fillId="4" borderId="5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185" fontId="3" fillId="0" borderId="2" xfId="0" applyNumberFormat="1" applyFont="1" applyFill="1" applyBorder="1" applyAlignment="1" applyProtection="1" quotePrefix="1">
      <alignment horizontal="left"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26" fillId="0" borderId="2" xfId="21" applyFont="1" applyFill="1" applyBorder="1" applyAlignment="1" applyProtection="1">
      <alignment horizontal="center" vertical="center" wrapText="1"/>
      <protection/>
    </xf>
    <xf numFmtId="9" fontId="12" fillId="0" borderId="2" xfId="15" applyNumberFormat="1" applyFont="1" applyFill="1" applyBorder="1" applyAlignment="1" applyProtection="1">
      <alignment horizontal="center" vertical="center"/>
      <protection hidden="1"/>
    </xf>
    <xf numFmtId="192" fontId="11" fillId="0" borderId="2" xfId="0" applyNumberFormat="1" applyFont="1" applyFill="1" applyBorder="1" applyAlignment="1" applyProtection="1">
      <alignment vertical="center"/>
      <protection hidden="1"/>
    </xf>
    <xf numFmtId="0" fontId="19" fillId="0" borderId="0" xfId="21" applyFont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0" fontId="30" fillId="0" borderId="1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left" vertical="center"/>
      <protection/>
    </xf>
    <xf numFmtId="0" fontId="15" fillId="4" borderId="0" xfId="0" applyFont="1" applyFill="1" applyBorder="1" applyAlignment="1" applyProtection="1">
      <alignment horizontal="center" vertical="center"/>
      <protection/>
    </xf>
    <xf numFmtId="0" fontId="31" fillId="4" borderId="1" xfId="0" applyFont="1" applyFill="1" applyBorder="1" applyAlignment="1" applyProtection="1">
      <alignment horizontal="center" vertical="center" wrapText="1"/>
      <protection/>
    </xf>
    <xf numFmtId="0" fontId="31" fillId="0" borderId="1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9" fillId="8" borderId="1" xfId="21" applyFont="1" applyFill="1" applyBorder="1" applyAlignment="1" applyProtection="1">
      <alignment horizontal="center" vertical="center" wrapText="1"/>
      <protection/>
    </xf>
    <xf numFmtId="0" fontId="11" fillId="8" borderId="1" xfId="0" applyFont="1" applyFill="1" applyBorder="1" applyAlignment="1" applyProtection="1">
      <alignment horizontal="center" vertical="center" shrinkToFit="1"/>
      <protection/>
    </xf>
    <xf numFmtId="0" fontId="3" fillId="8" borderId="1" xfId="0" applyFont="1" applyFill="1" applyBorder="1" applyAlignment="1" applyProtection="1">
      <alignment horizontal="center" vertical="center" shrinkToFit="1"/>
      <protection locked="0"/>
    </xf>
    <xf numFmtId="186" fontId="12" fillId="8" borderId="1" xfId="15" applyNumberFormat="1" applyFont="1" applyFill="1" applyBorder="1" applyAlignment="1" applyProtection="1">
      <alignment horizontal="center" vertical="center"/>
      <protection hidden="1"/>
    </xf>
    <xf numFmtId="9" fontId="12" fillId="8" borderId="1" xfId="15" applyNumberFormat="1" applyFont="1" applyFill="1" applyBorder="1" applyAlignment="1" applyProtection="1">
      <alignment horizontal="center" vertical="center"/>
      <protection hidden="1"/>
    </xf>
    <xf numFmtId="192" fontId="11" fillId="8" borderId="1" xfId="0" applyNumberFormat="1" applyFont="1" applyFill="1" applyBorder="1" applyAlignment="1" applyProtection="1">
      <alignment vertical="center"/>
      <protection hidden="1"/>
    </xf>
    <xf numFmtId="0" fontId="11" fillId="8" borderId="2" xfId="0" applyFont="1" applyFill="1" applyBorder="1" applyAlignment="1" applyProtection="1">
      <alignment horizontal="center" vertical="center" shrinkToFit="1"/>
      <protection/>
    </xf>
    <xf numFmtId="184" fontId="11" fillId="8" borderId="2" xfId="0" applyNumberFormat="1" applyFont="1" applyFill="1" applyBorder="1" applyAlignment="1" applyProtection="1">
      <alignment horizontal="center" vertical="center" shrinkToFit="1"/>
      <protection/>
    </xf>
    <xf numFmtId="0" fontId="32" fillId="4" borderId="1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/>
    </xf>
    <xf numFmtId="185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8" borderId="1" xfId="0" applyFill="1" applyBorder="1" applyAlignment="1" applyProtection="1">
      <alignment horizontal="center" vertical="center"/>
      <protection/>
    </xf>
    <xf numFmtId="0" fontId="3" fillId="8" borderId="1" xfId="0" applyFont="1" applyFill="1" applyBorder="1" applyAlignment="1" applyProtection="1">
      <alignment horizontal="center" vertical="center" shrinkToFit="1"/>
      <protection/>
    </xf>
    <xf numFmtId="0" fontId="3" fillId="8" borderId="9" xfId="0" applyFont="1" applyFill="1" applyBorder="1" applyAlignment="1" applyProtection="1">
      <alignment horizontal="left" vertical="center"/>
      <protection/>
    </xf>
    <xf numFmtId="185" fontId="3" fillId="8" borderId="1" xfId="0" applyNumberFormat="1" applyFont="1" applyFill="1" applyBorder="1" applyAlignment="1" applyProtection="1">
      <alignment horizontal="left" vertical="center"/>
      <protection/>
    </xf>
    <xf numFmtId="185" fontId="3" fillId="8" borderId="1" xfId="0" applyNumberFormat="1" applyFont="1" applyFill="1" applyBorder="1" applyAlignment="1" applyProtection="1" quotePrefix="1">
      <alignment horizontal="left" vertical="center"/>
      <protection/>
    </xf>
    <xf numFmtId="188" fontId="12" fillId="8" borderId="1" xfId="0" applyNumberFormat="1" applyFont="1" applyFill="1" applyBorder="1" applyAlignment="1" applyProtection="1">
      <alignment horizontal="center" vertical="center" shrinkToFit="1"/>
      <protection/>
    </xf>
    <xf numFmtId="0" fontId="3" fillId="8" borderId="1" xfId="0" applyFont="1" applyFill="1" applyBorder="1" applyAlignment="1" applyProtection="1">
      <alignment horizontal="left" vertical="center" wrapText="1"/>
      <protection/>
    </xf>
    <xf numFmtId="0" fontId="11" fillId="8" borderId="1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0" name="Text Box 66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Text Box 163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Text Box 6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 Box 38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Text Box 66"/>
        <xdr:cNvSpPr txBox="1">
          <a:spLocks noChangeArrowheads="1"/>
        </xdr:cNvSpPr>
      </xdr:nvSpPr>
      <xdr:spPr>
        <a:xfrm>
          <a:off x="12144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5" name="Text Box 6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18" name="Text Box 151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19" name="Text Box 152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20" name="Text Box 153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202</xdr:row>
      <xdr:rowOff>171450</xdr:rowOff>
    </xdr:from>
    <xdr:to>
      <xdr:col>13</xdr:col>
      <xdr:colOff>0</xdr:colOff>
      <xdr:row>202</xdr:row>
      <xdr:rowOff>171450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2144375" y="7000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2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3" name="Text Box 4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5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6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7" name="Text Box 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29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30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31" name="Text Box 66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32" name="Text Box 163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444</xdr:row>
      <xdr:rowOff>0</xdr:rowOff>
    </xdr:from>
    <xdr:to>
      <xdr:col>13</xdr:col>
      <xdr:colOff>0</xdr:colOff>
      <xdr:row>444</xdr:row>
      <xdr:rowOff>0</xdr:rowOff>
    </xdr:to>
    <xdr:sp>
      <xdr:nvSpPr>
        <xdr:cNvPr id="33" name="Text Box 66"/>
        <xdr:cNvSpPr txBox="1">
          <a:spLocks noChangeArrowheads="1"/>
        </xdr:cNvSpPr>
      </xdr:nvSpPr>
      <xdr:spPr>
        <a:xfrm>
          <a:off x="1214437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34" name="Text Box 386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444</xdr:row>
      <xdr:rowOff>0</xdr:rowOff>
    </xdr:from>
    <xdr:to>
      <xdr:col>13</xdr:col>
      <xdr:colOff>0</xdr:colOff>
      <xdr:row>444</xdr:row>
      <xdr:rowOff>0</xdr:rowOff>
    </xdr:to>
    <xdr:sp>
      <xdr:nvSpPr>
        <xdr:cNvPr id="35" name="Text Box 66"/>
        <xdr:cNvSpPr txBox="1">
          <a:spLocks noChangeArrowheads="1"/>
        </xdr:cNvSpPr>
      </xdr:nvSpPr>
      <xdr:spPr>
        <a:xfrm>
          <a:off x="1214437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36" name="Text Box 66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37" name="Text Box 18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39" name="Text Box 151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40" name="Text Box 152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41" name="Text Box 153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0</xdr:colOff>
      <xdr:row>282</xdr:row>
      <xdr:rowOff>0</xdr:rowOff>
    </xdr:to>
    <xdr:sp>
      <xdr:nvSpPr>
        <xdr:cNvPr id="42" name="Text Box 8"/>
        <xdr:cNvSpPr txBox="1">
          <a:spLocks noChangeArrowheads="1"/>
        </xdr:cNvSpPr>
      </xdr:nvSpPr>
      <xdr:spPr>
        <a:xfrm>
          <a:off x="12144375" y="97412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2714625</xdr:colOff>
      <xdr:row>427</xdr:row>
      <xdr:rowOff>0</xdr:rowOff>
    </xdr:from>
    <xdr:to>
      <xdr:col>4</xdr:col>
      <xdr:colOff>2714625</xdr:colOff>
      <xdr:row>427</xdr:row>
      <xdr:rowOff>0</xdr:rowOff>
    </xdr:to>
    <xdr:sp>
      <xdr:nvSpPr>
        <xdr:cNvPr id="43" name="Text Box 10"/>
        <xdr:cNvSpPr txBox="1">
          <a:spLocks noChangeArrowheads="1"/>
        </xdr:cNvSpPr>
      </xdr:nvSpPr>
      <xdr:spPr>
        <a:xfrm>
          <a:off x="6372225" y="14722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427</xdr:row>
      <xdr:rowOff>0</xdr:rowOff>
    </xdr:from>
    <xdr:to>
      <xdr:col>4</xdr:col>
      <xdr:colOff>2705100</xdr:colOff>
      <xdr:row>427</xdr:row>
      <xdr:rowOff>0</xdr:rowOff>
    </xdr:to>
    <xdr:sp>
      <xdr:nvSpPr>
        <xdr:cNvPr id="44" name="Text Box 12"/>
        <xdr:cNvSpPr txBox="1">
          <a:spLocks noChangeArrowheads="1"/>
        </xdr:cNvSpPr>
      </xdr:nvSpPr>
      <xdr:spPr>
        <a:xfrm>
          <a:off x="6362700" y="14722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46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47" name="TextBox 83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48" name="Rectangle 12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49" name="Rectangle 13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1" name="Text Box 4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2" name="Text Box 379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3" name="Text Box 380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4" name="Text Box 381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55" name="Text Box 8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56" name="Rectangle 12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57" name="Rectangle 13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2714625</xdr:colOff>
      <xdr:row>0</xdr:row>
      <xdr:rowOff>0</xdr:rowOff>
    </xdr:from>
    <xdr:to>
      <xdr:col>4</xdr:col>
      <xdr:colOff>2714625</xdr:colOff>
      <xdr:row>0</xdr:row>
      <xdr:rowOff>0</xdr:rowOff>
    </xdr:to>
    <xdr:sp>
      <xdr:nvSpPr>
        <xdr:cNvPr id="58" name="Text Box 10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0</xdr:row>
      <xdr:rowOff>0</xdr:rowOff>
    </xdr:from>
    <xdr:to>
      <xdr:col>4</xdr:col>
      <xdr:colOff>2705100</xdr:colOff>
      <xdr:row>0</xdr:row>
      <xdr:rowOff>0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1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62" name="TextBox 9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63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64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5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6" name="Text Box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7" name="Text Box 37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8" name="Text Box 380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69" name="Text Box 38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70" name="Text Box 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71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72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365</xdr:row>
      <xdr:rowOff>0</xdr:rowOff>
    </xdr:from>
    <xdr:to>
      <xdr:col>4</xdr:col>
      <xdr:colOff>2105025</xdr:colOff>
      <xdr:row>365</xdr:row>
      <xdr:rowOff>0</xdr:rowOff>
    </xdr:to>
    <xdr:sp>
      <xdr:nvSpPr>
        <xdr:cNvPr id="73" name="Text Box 18"/>
        <xdr:cNvSpPr txBox="1">
          <a:spLocks noChangeArrowheads="1"/>
        </xdr:cNvSpPr>
      </xdr:nvSpPr>
      <xdr:spPr>
        <a:xfrm>
          <a:off x="5762625" y="12587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990600</xdr:colOff>
      <xdr:row>2</xdr:row>
      <xdr:rowOff>114300</xdr:rowOff>
    </xdr:to>
    <xdr:pic>
      <xdr:nvPicPr>
        <xdr:cNvPr id="7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390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2714625</xdr:colOff>
      <xdr:row>427</xdr:row>
      <xdr:rowOff>0</xdr:rowOff>
    </xdr:from>
    <xdr:to>
      <xdr:col>4</xdr:col>
      <xdr:colOff>2714625</xdr:colOff>
      <xdr:row>427</xdr:row>
      <xdr:rowOff>0</xdr:rowOff>
    </xdr:to>
    <xdr:sp>
      <xdr:nvSpPr>
        <xdr:cNvPr id="75" name="Text Box 10"/>
        <xdr:cNvSpPr txBox="1">
          <a:spLocks noChangeArrowheads="1"/>
        </xdr:cNvSpPr>
      </xdr:nvSpPr>
      <xdr:spPr>
        <a:xfrm>
          <a:off x="6372225" y="14722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427</xdr:row>
      <xdr:rowOff>0</xdr:rowOff>
    </xdr:from>
    <xdr:to>
      <xdr:col>4</xdr:col>
      <xdr:colOff>2705100</xdr:colOff>
      <xdr:row>427</xdr:row>
      <xdr:rowOff>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6362700" y="14722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77" name="TextBox 20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78" name="Rectangle 12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79" name="Rectangle 13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0" name="Text Box 18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1" name="Text Box 4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2" name="Text Box 379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3" name="Text Box 380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4" name="Text Box 381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195</xdr:row>
      <xdr:rowOff>171450</xdr:rowOff>
    </xdr:from>
    <xdr:to>
      <xdr:col>4</xdr:col>
      <xdr:colOff>2105025</xdr:colOff>
      <xdr:row>195</xdr:row>
      <xdr:rowOff>171450</xdr:rowOff>
    </xdr:to>
    <xdr:sp>
      <xdr:nvSpPr>
        <xdr:cNvPr id="85" name="Text Box 8"/>
        <xdr:cNvSpPr txBox="1">
          <a:spLocks noChangeArrowheads="1"/>
        </xdr:cNvSpPr>
      </xdr:nvSpPr>
      <xdr:spPr>
        <a:xfrm>
          <a:off x="5762625" y="6760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86" name="Rectangle 12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195</xdr:row>
      <xdr:rowOff>171450</xdr:rowOff>
    </xdr:from>
    <xdr:to>
      <xdr:col>4</xdr:col>
      <xdr:colOff>2781300</xdr:colOff>
      <xdr:row>195</xdr:row>
      <xdr:rowOff>171450</xdr:rowOff>
    </xdr:to>
    <xdr:sp>
      <xdr:nvSpPr>
        <xdr:cNvPr id="87" name="Rectangle 13"/>
        <xdr:cNvSpPr>
          <a:spLocks/>
        </xdr:cNvSpPr>
      </xdr:nvSpPr>
      <xdr:spPr>
        <a:xfrm>
          <a:off x="6438900" y="676084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88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89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2714625</xdr:colOff>
      <xdr:row>0</xdr:row>
      <xdr:rowOff>0</xdr:rowOff>
    </xdr:from>
    <xdr:to>
      <xdr:col>4</xdr:col>
      <xdr:colOff>2714625</xdr:colOff>
      <xdr:row>0</xdr:row>
      <xdr:rowOff>0</xdr:rowOff>
    </xdr:to>
    <xdr:sp>
      <xdr:nvSpPr>
        <xdr:cNvPr id="90" name="Text Box 10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2705100</xdr:colOff>
      <xdr:row>0</xdr:row>
      <xdr:rowOff>0</xdr:rowOff>
    </xdr:from>
    <xdr:to>
      <xdr:col>4</xdr:col>
      <xdr:colOff>2705100</xdr:colOff>
      <xdr:row>0</xdr:row>
      <xdr:rowOff>0</xdr:rowOff>
    </xdr:to>
    <xdr:sp>
      <xdr:nvSpPr>
        <xdr:cNvPr id="91" name="Text Box 1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2" name="Text Box 62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3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1762125</xdr:colOff>
      <xdr:row>0</xdr:row>
      <xdr:rowOff>0</xdr:rowOff>
    </xdr:to>
    <xdr:sp>
      <xdr:nvSpPr>
        <xdr:cNvPr id="94" name="TextBox 2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95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96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7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8" name="Text Box 4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99" name="Text Box 379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0" name="Text Box 380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1" name="Text Box 381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02" name="Text Box 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103" name="Rectangle 1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2781300</xdr:colOff>
      <xdr:row>0</xdr:row>
      <xdr:rowOff>0</xdr:rowOff>
    </xdr:from>
    <xdr:to>
      <xdr:col>4</xdr:col>
      <xdr:colOff>2781300</xdr:colOff>
      <xdr:row>0</xdr:row>
      <xdr:rowOff>0</xdr:rowOff>
    </xdr:to>
    <xdr:sp>
      <xdr:nvSpPr>
        <xdr:cNvPr id="104" name="Rectangle 13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NEW!</a:t>
          </a:r>
        </a:p>
      </xdr:txBody>
    </xdr:sp>
    <xdr:clientData/>
  </xdr:twoCellAnchor>
  <xdr:twoCellAnchor>
    <xdr:from>
      <xdr:col>4</xdr:col>
      <xdr:colOff>2105025</xdr:colOff>
      <xdr:row>365</xdr:row>
      <xdr:rowOff>0</xdr:rowOff>
    </xdr:from>
    <xdr:to>
      <xdr:col>4</xdr:col>
      <xdr:colOff>2105025</xdr:colOff>
      <xdr:row>365</xdr:row>
      <xdr:rowOff>0</xdr:rowOff>
    </xdr:to>
    <xdr:sp>
      <xdr:nvSpPr>
        <xdr:cNvPr id="105" name="Text Box 18"/>
        <xdr:cNvSpPr txBox="1">
          <a:spLocks noChangeArrowheads="1"/>
        </xdr:cNvSpPr>
      </xdr:nvSpPr>
      <xdr:spPr>
        <a:xfrm>
          <a:off x="5762625" y="12587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06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07" name="Text Box 4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08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09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10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11" name="Text Box 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12" name="Text Box 18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13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14" name="Text Box 18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444</xdr:row>
      <xdr:rowOff>0</xdr:rowOff>
    </xdr:from>
    <xdr:to>
      <xdr:col>4</xdr:col>
      <xdr:colOff>2105025</xdr:colOff>
      <xdr:row>444</xdr:row>
      <xdr:rowOff>0</xdr:rowOff>
    </xdr:to>
    <xdr:sp>
      <xdr:nvSpPr>
        <xdr:cNvPr id="115" name="Text Box 66"/>
        <xdr:cNvSpPr txBox="1">
          <a:spLocks noChangeArrowheads="1"/>
        </xdr:cNvSpPr>
      </xdr:nvSpPr>
      <xdr:spPr>
        <a:xfrm>
          <a:off x="5762625" y="15305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  <xdr:twoCellAnchor>
    <xdr:from>
      <xdr:col>4</xdr:col>
      <xdr:colOff>2105025</xdr:colOff>
      <xdr:row>0</xdr:row>
      <xdr:rowOff>0</xdr:rowOff>
    </xdr:from>
    <xdr:to>
      <xdr:col>4</xdr:col>
      <xdr:colOff>2105025</xdr:colOff>
      <xdr:row>0</xdr:row>
      <xdr:rowOff>0</xdr:rowOff>
    </xdr:to>
    <xdr:sp>
      <xdr:nvSpPr>
        <xdr:cNvPr id="116" name="Text Box 66"/>
        <xdr:cNvSpPr txBox="1">
          <a:spLocks noChangeArrowheads="1"/>
        </xdr:cNvSpPr>
      </xdr:nvSpPr>
      <xdr:spPr>
        <a:xfrm>
          <a:off x="5762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獲獎書籍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hinesebible.org.hk/hk/product_detail.php?productcode=Cfs0065" TargetMode="External" /><Relationship Id="rId2" Type="http://schemas.openxmlformats.org/officeDocument/2006/relationships/hyperlink" Target="https://www.chinesebible.org.hk/hk/product_detail.php?productcode=Cfs0999" TargetMode="External" /><Relationship Id="rId3" Type="http://schemas.openxmlformats.org/officeDocument/2006/relationships/hyperlink" Target="https://www.chinesebible.org.hk/hk/product_detail.php?productcode=Cfs0904" TargetMode="External" /><Relationship Id="rId4" Type="http://schemas.openxmlformats.org/officeDocument/2006/relationships/hyperlink" Target="https://www.chinesebible.org.hk/hk/product_detail.php?productcode=Cft0369" TargetMode="External" /><Relationship Id="rId5" Type="http://schemas.openxmlformats.org/officeDocument/2006/relationships/hyperlink" Target="https://www.chinesebible.org.hk/hk/product_detail.php?productcode=Cbs4852" TargetMode="External" /><Relationship Id="rId6" Type="http://schemas.openxmlformats.org/officeDocument/2006/relationships/hyperlink" Target="https://www.chinesebible.org.hk/hk/product_detail.php?productcode=Cas1934" TargetMode="External" /><Relationship Id="rId7" Type="http://schemas.openxmlformats.org/officeDocument/2006/relationships/hyperlink" Target="https://www.chinesebible.org.hk/hk/product_detail.php?productcode=Cbs1189" TargetMode="External" /><Relationship Id="rId8" Type="http://schemas.openxmlformats.org/officeDocument/2006/relationships/hyperlink" Target="https://www.chinesebible.org.hk/hk/product_detail.php?productcode=Cbs7791" TargetMode="External" /><Relationship Id="rId9" Type="http://schemas.openxmlformats.org/officeDocument/2006/relationships/hyperlink" Target="https://www.chinesebible.org.hk/hk/product_detail.php?productcode=Cas8157" TargetMode="External" /><Relationship Id="rId10" Type="http://schemas.openxmlformats.org/officeDocument/2006/relationships/hyperlink" Target="https://www.chinesebible.org.hk/hk/product_detail.php?productcode=Cas7611" TargetMode="External" /><Relationship Id="rId11" Type="http://schemas.openxmlformats.org/officeDocument/2006/relationships/hyperlink" Target="https://www.chinesebible.org.hk/hk/product_detail.php?productcode=Cbs5831" TargetMode="External" /><Relationship Id="rId12" Type="http://schemas.openxmlformats.org/officeDocument/2006/relationships/hyperlink" Target="https://www.chinesebible.org.hk/hk/product_detail.php?productcode=Ccs1134" TargetMode="External" /><Relationship Id="rId13" Type="http://schemas.openxmlformats.org/officeDocument/2006/relationships/hyperlink" Target="https://www.chinesebible.org.hk/hk/product_detail.php?productcode=Ccs9707" TargetMode="External" /><Relationship Id="rId14" Type="http://schemas.openxmlformats.org/officeDocument/2006/relationships/hyperlink" Target="https://www.chinesebible.org.hk/hk/product_detail.php?productcode=Ccs11826" TargetMode="External" /><Relationship Id="rId15" Type="http://schemas.openxmlformats.org/officeDocument/2006/relationships/hyperlink" Target="https://www.chinesebible.org.hk/hk/product_detail.php?productcode=ccs10705" TargetMode="External" /><Relationship Id="rId16" Type="http://schemas.openxmlformats.org/officeDocument/2006/relationships/hyperlink" Target="https://www.chinesebible.org.hk/hk/product_detail.php?productcode=CHT0604" TargetMode="External" /><Relationship Id="rId17" Type="http://schemas.openxmlformats.org/officeDocument/2006/relationships/hyperlink" Target="https://www.chinesebible.org.hk/hk/product_detail.php?productcode=CHT0966" TargetMode="External" /><Relationship Id="rId18" Type="http://schemas.openxmlformats.org/officeDocument/2006/relationships/hyperlink" Target="https://www.chinesebible.org.hk/hk/product_detail.php?productcode=CHT0540" TargetMode="External" /><Relationship Id="rId19" Type="http://schemas.openxmlformats.org/officeDocument/2006/relationships/hyperlink" Target="https://www.chinesebible.org.hk/hk/product_detail.php?productcode=CHT0147" TargetMode="External" /><Relationship Id="rId20" Type="http://schemas.openxmlformats.org/officeDocument/2006/relationships/hyperlink" Target="https://www.chinesebible.org.hk/hk/product_detail.php?productcode=CHT0109A" TargetMode="External" /><Relationship Id="rId21" Type="http://schemas.openxmlformats.org/officeDocument/2006/relationships/hyperlink" Target="https://www.chinesebible.org.hk/hk/product_detail.php?productcode=CHT0222" TargetMode="External" /><Relationship Id="rId22" Type="http://schemas.openxmlformats.org/officeDocument/2006/relationships/hyperlink" Target="https://www.chinesebible.org.hk/hk/product_detail.php?productcode=CHT0086" TargetMode="External" /><Relationship Id="rId23" Type="http://schemas.openxmlformats.org/officeDocument/2006/relationships/hyperlink" Target="https://www.chinesebible.org.hk/hk/product_detail.php?productcode=CHT0438" TargetMode="External" /><Relationship Id="rId24" Type="http://schemas.openxmlformats.org/officeDocument/2006/relationships/hyperlink" Target="https://www.chinesebible.org.hk/hk/product_detail.php?productcode=CHT0340" TargetMode="External" /><Relationship Id="rId25" Type="http://schemas.openxmlformats.org/officeDocument/2006/relationships/hyperlink" Target="https://www.chinesebible.org.hk/hk/product_detail.php?productcode=CHT0230A" TargetMode="External" /><Relationship Id="rId26" Type="http://schemas.openxmlformats.org/officeDocument/2006/relationships/hyperlink" Target="https://www.chinesebible.org.hk/hk/product_detail.php?productcode=CHT0079" TargetMode="External" /><Relationship Id="rId27" Type="http://schemas.openxmlformats.org/officeDocument/2006/relationships/hyperlink" Target="https://www.chinesebible.org.hk/hk/product_detail.php?productcode=CHT0621A" TargetMode="External" /><Relationship Id="rId28" Type="http://schemas.openxmlformats.org/officeDocument/2006/relationships/hyperlink" Target="https://www.chinesebible.org.hk/hk/product_detail.php?productcode=CHT0614" TargetMode="External" /><Relationship Id="rId29" Type="http://schemas.openxmlformats.org/officeDocument/2006/relationships/hyperlink" Target="https://www.chinesebible.org.hk/hk/product_detail.php?productcode=CHT0713" TargetMode="External" /><Relationship Id="rId30" Type="http://schemas.openxmlformats.org/officeDocument/2006/relationships/hyperlink" Target="https://www.chinesebible.org.hk/hk/product_detail.php?productcode=CHT0697" TargetMode="External" /><Relationship Id="rId31" Type="http://schemas.openxmlformats.org/officeDocument/2006/relationships/hyperlink" Target="https://www.chinesebible.org.hk/hk/product_detail.php?productcode=CHT0208A" TargetMode="External" /><Relationship Id="rId32" Type="http://schemas.openxmlformats.org/officeDocument/2006/relationships/hyperlink" Target="https://www.chinesebible.org.hk/hk/product_detail.php?productcode=CHT0430" TargetMode="External" /><Relationship Id="rId33" Type="http://schemas.openxmlformats.org/officeDocument/2006/relationships/hyperlink" Target="https://www.chinesebible.org.hk/hk/product_detail.php?productcode=CHT0454" TargetMode="External" /><Relationship Id="rId34" Type="http://schemas.openxmlformats.org/officeDocument/2006/relationships/hyperlink" Target="https://www.chinesebible.org.hk/hk/product_detail.php?productcode=CHT0447" TargetMode="External" /><Relationship Id="rId35" Type="http://schemas.openxmlformats.org/officeDocument/2006/relationships/hyperlink" Target="https://www.chinesebible.org.hk/hk/product_detail.php?productcode=CHT0423" TargetMode="External" /><Relationship Id="rId36" Type="http://schemas.openxmlformats.org/officeDocument/2006/relationships/hyperlink" Target="https://www.chinesebible.org.hk/hk/product_detail.php?productcode=CHT0700" TargetMode="External" /><Relationship Id="rId37" Type="http://schemas.openxmlformats.org/officeDocument/2006/relationships/hyperlink" Target="https://www.chinesebible.org.hk/hk/product_detail.php?productcode=CHT0345" TargetMode="External" /><Relationship Id="rId38" Type="http://schemas.openxmlformats.org/officeDocument/2006/relationships/hyperlink" Target="https://www.chinesebible.org.hk/hk/product_detail.php?productcode=CHT0598" TargetMode="External" /><Relationship Id="rId39" Type="http://schemas.openxmlformats.org/officeDocument/2006/relationships/hyperlink" Target="https://www.chinesebible.org.hk/hk/product_detail.php?productcode=CHT0574" TargetMode="External" /><Relationship Id="rId40" Type="http://schemas.openxmlformats.org/officeDocument/2006/relationships/hyperlink" Target="https://www.chinesebible.org.hk/hk/product_detail.php?productcode=CHT0154" TargetMode="External" /><Relationship Id="rId41" Type="http://schemas.openxmlformats.org/officeDocument/2006/relationships/hyperlink" Target="https://www.chinesebible.org.hk/hk/product_detail.php?productcode=CHT0983" TargetMode="External" /><Relationship Id="rId42" Type="http://schemas.openxmlformats.org/officeDocument/2006/relationships/hyperlink" Target="https://www.chinesebible.org.hk/hk/product_detail.php?productcode=CHT0850" TargetMode="External" /><Relationship Id="rId43" Type="http://schemas.openxmlformats.org/officeDocument/2006/relationships/hyperlink" Target="https://www.chinesebible.org.hk/hk/product_detail.php?productcode=CHT0836" TargetMode="External" /><Relationship Id="rId44" Type="http://schemas.openxmlformats.org/officeDocument/2006/relationships/hyperlink" Target="https://www.chinesebible.org.hk/hk/product_detail.php?productcode=CHT0829" TargetMode="External" /><Relationship Id="rId45" Type="http://schemas.openxmlformats.org/officeDocument/2006/relationships/hyperlink" Target="https://www.chinesebible.org.hk/hk/product_detail.php?productcode=CHT0484" TargetMode="External" /><Relationship Id="rId46" Type="http://schemas.openxmlformats.org/officeDocument/2006/relationships/hyperlink" Target="https://www.chinesebible.org.hk/hk/product_detail.php?productcode=CHT0482" TargetMode="External" /><Relationship Id="rId47" Type="http://schemas.openxmlformats.org/officeDocument/2006/relationships/hyperlink" Target="https://www.chinesebible.org.hk/hk/product_detail.php?productcode=CHT0393" TargetMode="External" /><Relationship Id="rId48" Type="http://schemas.openxmlformats.org/officeDocument/2006/relationships/hyperlink" Target="https://www.chinesebible.org.hk/hk/product_detail.php?productcode=CHT0391" TargetMode="External" /><Relationship Id="rId49" Type="http://schemas.openxmlformats.org/officeDocument/2006/relationships/hyperlink" Target="https://www.chinesebible.org.hk/hk/product_detail.php?productcode=CHT0348" TargetMode="External" /><Relationship Id="rId50" Type="http://schemas.openxmlformats.org/officeDocument/2006/relationships/hyperlink" Target="https://www.chinesebible.org.hk/hk/product_detail.php?productcode=CHT0676" TargetMode="External" /><Relationship Id="rId51" Type="http://schemas.openxmlformats.org/officeDocument/2006/relationships/hyperlink" Target="https://www.chinesebible.org.hk/hk/product_detail.php?productcode=CHT0683" TargetMode="External" /><Relationship Id="rId52" Type="http://schemas.openxmlformats.org/officeDocument/2006/relationships/hyperlink" Target="https://www.chinesebible.org.hk/hk/product_detail.php?productcode=CHT0911" TargetMode="External" /><Relationship Id="rId53" Type="http://schemas.openxmlformats.org/officeDocument/2006/relationships/hyperlink" Target="https://www.chinesebible.org.hk/hk/product_detail.php?productcode=CHT0659" TargetMode="External" /><Relationship Id="rId54" Type="http://schemas.openxmlformats.org/officeDocument/2006/relationships/hyperlink" Target="https://www.chinesebible.org.hk/hk/product_detail.php?productcode=CHT0595" TargetMode="External" /><Relationship Id="rId55" Type="http://schemas.openxmlformats.org/officeDocument/2006/relationships/hyperlink" Target="https://www.chinesebible.org.hk/hk/product_detail.php?productcode=CHT0720" TargetMode="External" /><Relationship Id="rId56" Type="http://schemas.openxmlformats.org/officeDocument/2006/relationships/hyperlink" Target="https://www.chinesebible.org.hk/hk/product_detail.php?productcode=CHT0567" TargetMode="External" /><Relationship Id="rId57" Type="http://schemas.openxmlformats.org/officeDocument/2006/relationships/hyperlink" Target="https://www.chinesebible.org.hk/hk/product_detail.php?productcode=CHT0263" TargetMode="External" /><Relationship Id="rId58" Type="http://schemas.openxmlformats.org/officeDocument/2006/relationships/hyperlink" Target="https://www.chinesebible.org.hk/hk/product_detail.php?productcode=CHT0796" TargetMode="External" /><Relationship Id="rId59" Type="http://schemas.openxmlformats.org/officeDocument/2006/relationships/hyperlink" Target="https://www.chinesebible.org.hk/hk/product_detail.php?productcode=CHT0789" TargetMode="External" /><Relationship Id="rId60" Type="http://schemas.openxmlformats.org/officeDocument/2006/relationships/hyperlink" Target="https://www.chinesebible.org.hk/hk/product_detail.php?productcode=CHT0550" TargetMode="External" /><Relationship Id="rId61" Type="http://schemas.openxmlformats.org/officeDocument/2006/relationships/hyperlink" Target="https://www.chinesebible.org.hk/hk/product_detail.php?productcode=CKT0985" TargetMode="External" /><Relationship Id="rId62" Type="http://schemas.openxmlformats.org/officeDocument/2006/relationships/hyperlink" Target="https://www.chinesebible.org.hk/hk/product_detail.php?productcode=CKT0402" TargetMode="External" /><Relationship Id="rId63" Type="http://schemas.openxmlformats.org/officeDocument/2006/relationships/hyperlink" Target="https://www.chinesebible.org.hk/hk/product_detail.php?productcode=NB15006" TargetMode="External" /><Relationship Id="rId64" Type="http://schemas.openxmlformats.org/officeDocument/2006/relationships/hyperlink" Target="https://www.chinesebible.org.hk/hk/product_detail.php?productcode=NB15007" TargetMode="External" /><Relationship Id="rId65" Type="http://schemas.openxmlformats.org/officeDocument/2006/relationships/hyperlink" Target="https://www.chinesebible.org.hk/hk/product_detail.php?productcode=CdC1214004" TargetMode="External" /><Relationship Id="rId66" Type="http://schemas.openxmlformats.org/officeDocument/2006/relationships/hyperlink" Target="https://www.chinesebible.org.hk/hk/product_detail.php?productcode=CDC1214003" TargetMode="External" /><Relationship Id="rId67" Type="http://schemas.openxmlformats.org/officeDocument/2006/relationships/hyperlink" Target="https://www.chinesebible.org.hk/hk/product_detail.php?productcode=CDC1214002" TargetMode="External" /><Relationship Id="rId68" Type="http://schemas.openxmlformats.org/officeDocument/2006/relationships/hyperlink" Target="https://www.chinesebible.org.hk/hk/product_detail.php?productcode=CDC5850" TargetMode="External" /><Relationship Id="rId69" Type="http://schemas.openxmlformats.org/officeDocument/2006/relationships/hyperlink" Target="https://www.chinesebible.org.hk/hk/product_detail.php?productcode=CDC2458" TargetMode="External" /><Relationship Id="rId70" Type="http://schemas.openxmlformats.org/officeDocument/2006/relationships/hyperlink" Target="https://www.chinesebible.org.hk/hk/product_detail.php?productcode=Cft3403" TargetMode="External" /><Relationship Id="rId71" Type="http://schemas.openxmlformats.org/officeDocument/2006/relationships/hyperlink" Target="https://www.chinesebible.org.hk/hk/product_detail.php?productcode=Cft3398" TargetMode="External" /><Relationship Id="rId72" Type="http://schemas.openxmlformats.org/officeDocument/2006/relationships/hyperlink" Target="https://www.chinesebible.org.hk/hk/product_detail.php?productcode=Cft3379" TargetMode="External" /><Relationship Id="rId73" Type="http://schemas.openxmlformats.org/officeDocument/2006/relationships/hyperlink" Target="https://www.chinesebible.org.hk/hk/product_detail.php?productcode=Cft3266" TargetMode="External" /><Relationship Id="rId74" Type="http://schemas.openxmlformats.org/officeDocument/2006/relationships/hyperlink" Target="https://www.chinesebible.org.hk/hk/product_detail.php?productcode=Cft3246" TargetMode="External" /><Relationship Id="rId75" Type="http://schemas.openxmlformats.org/officeDocument/2006/relationships/hyperlink" Target="https://www.chinesebible.org.hk/hk/product_detail.php?productcode=Cft1935" TargetMode="External" /><Relationship Id="rId76" Type="http://schemas.openxmlformats.org/officeDocument/2006/relationships/hyperlink" Target="https://www.chinesebible.org.hk/hk/product_detail.php?productcode=Cft2509" TargetMode="External" /><Relationship Id="rId77" Type="http://schemas.openxmlformats.org/officeDocument/2006/relationships/hyperlink" Target="https://www.chinesebible.org.hk/hk/product_detail.php?productcode=Cft1191" TargetMode="External" /><Relationship Id="rId78" Type="http://schemas.openxmlformats.org/officeDocument/2006/relationships/hyperlink" Target="https://www.chinesebible.org.hk/hk/product_detail.php?productcode=Cft1876" TargetMode="External" /><Relationship Id="rId79" Type="http://schemas.openxmlformats.org/officeDocument/2006/relationships/hyperlink" Target="https://www.chinesebible.org.hk/hk/product_detail.php?productcode=Cft1774" TargetMode="External" /><Relationship Id="rId80" Type="http://schemas.openxmlformats.org/officeDocument/2006/relationships/hyperlink" Target="https://www.chinesebible.org.hk/hk/product_detail.php?productcode=Cft1574" TargetMode="External" /><Relationship Id="rId81" Type="http://schemas.openxmlformats.org/officeDocument/2006/relationships/hyperlink" Target="https://www.chinesebible.org.hk/hk/product_detail.php?productcode=Cft1613" TargetMode="External" /><Relationship Id="rId82" Type="http://schemas.openxmlformats.org/officeDocument/2006/relationships/hyperlink" Target="https://www.chinesebible.org.hk/hk/product_detail.php?productcode=CFT2096" TargetMode="External" /><Relationship Id="rId83" Type="http://schemas.openxmlformats.org/officeDocument/2006/relationships/hyperlink" Target="https://www.chinesebible.org.hk/hk/product_detail.php?productcode=CKT0274" TargetMode="External" /><Relationship Id="rId84" Type="http://schemas.openxmlformats.org/officeDocument/2006/relationships/hyperlink" Target="https://www.chinesebible.org.hk/hk/product_detail.php?productcode=CKT0572" TargetMode="External" /><Relationship Id="rId85" Type="http://schemas.openxmlformats.org/officeDocument/2006/relationships/hyperlink" Target="https://www.chinesebible.org.hk/hk/product_detail.php?productcode=CKT0737" TargetMode="External" /><Relationship Id="rId86" Type="http://schemas.openxmlformats.org/officeDocument/2006/relationships/hyperlink" Target="https://www.chinesebible.org.hk/hk/product_detail.php?productcode=CKT0072" TargetMode="External" /><Relationship Id="rId87" Type="http://schemas.openxmlformats.org/officeDocument/2006/relationships/hyperlink" Target="https://www.chinesebible.org.hk/hk/product_detail.php?productcode=CKT0027" TargetMode="External" /><Relationship Id="rId88" Type="http://schemas.openxmlformats.org/officeDocument/2006/relationships/hyperlink" Target="https://www.chinesebible.org.hk/hk/product_detail.php?productcode=CKT0010" TargetMode="External" /><Relationship Id="rId89" Type="http://schemas.openxmlformats.org/officeDocument/2006/relationships/hyperlink" Target="https://www.chinesebible.org.hk/hk/product_detail.php?productcode=CKT0003" TargetMode="External" /><Relationship Id="rId90" Type="http://schemas.openxmlformats.org/officeDocument/2006/relationships/hyperlink" Target="https://www.chinesebible.org.hk/hk/product_detail.php?productcode=CKT0161" TargetMode="External" /><Relationship Id="rId91" Type="http://schemas.openxmlformats.org/officeDocument/2006/relationships/hyperlink" Target="https://www.chinesebible.org.hk/hk/product_detail.php?productcode=CKT0130" TargetMode="External" /><Relationship Id="rId92" Type="http://schemas.openxmlformats.org/officeDocument/2006/relationships/hyperlink" Target="https://www.chinesebible.org.hk/hk/product_detail.php?productcode=CKT0812" TargetMode="External" /><Relationship Id="rId93" Type="http://schemas.openxmlformats.org/officeDocument/2006/relationships/hyperlink" Target="https://www.chinesebible.org.hk/hk/product_detail.php?productcode=CKT0744" TargetMode="External" /><Relationship Id="rId94" Type="http://schemas.openxmlformats.org/officeDocument/2006/relationships/hyperlink" Target="https://www.chinesebible.org.hk/hk/product_detail.php?productcode=CKT0536" TargetMode="External" /><Relationship Id="rId95" Type="http://schemas.openxmlformats.org/officeDocument/2006/relationships/hyperlink" Target="https://www.chinesebible.org.hk/hk/product_detail.php?productcode=CKT0529" TargetMode="External" /><Relationship Id="rId96" Type="http://schemas.openxmlformats.org/officeDocument/2006/relationships/hyperlink" Target="https://www.chinesebible.org.hk/hk/product_detail.php?productcode=CKT0499" TargetMode="External" /><Relationship Id="rId97" Type="http://schemas.openxmlformats.org/officeDocument/2006/relationships/hyperlink" Target="https://www.chinesebible.org.hk/hk/product_detail.php?productcode=CKT0482" TargetMode="External" /><Relationship Id="rId98" Type="http://schemas.openxmlformats.org/officeDocument/2006/relationships/hyperlink" Target="https://www.chinesebible.org.hk/hk/product_detail.php?productcode=CKT0475" TargetMode="External" /><Relationship Id="rId99" Type="http://schemas.openxmlformats.org/officeDocument/2006/relationships/hyperlink" Target="https://www.chinesebible.org.hk/hk/product_detail.php?productcode=CKT0468" TargetMode="External" /><Relationship Id="rId100" Type="http://schemas.openxmlformats.org/officeDocument/2006/relationships/hyperlink" Target="https://www.chinesebible.org.hk/hk/product_detail.php?productcode=CKT0451" TargetMode="External" /><Relationship Id="rId101" Type="http://schemas.openxmlformats.org/officeDocument/2006/relationships/hyperlink" Target="https://www.chinesebible.org.hk/hk/product_detail.php?productcode=CKT0444" TargetMode="External" /><Relationship Id="rId102" Type="http://schemas.openxmlformats.org/officeDocument/2006/relationships/hyperlink" Target="https://www.chinesebible.org.hk/hk/product_detail.php?productcode=CCT11796" TargetMode="External" /><Relationship Id="rId103" Type="http://schemas.openxmlformats.org/officeDocument/2006/relationships/hyperlink" Target="https://www.chinesebible.org.hk/hk/product_detail.php?productcode=CCT5957" TargetMode="External" /><Relationship Id="rId104" Type="http://schemas.openxmlformats.org/officeDocument/2006/relationships/hyperlink" Target="https://www.chinesebible.org.hk/hk/product_detail.php?productcode=CCT9599" TargetMode="External" /><Relationship Id="rId105" Type="http://schemas.openxmlformats.org/officeDocument/2006/relationships/hyperlink" Target="https://www.chinesebible.org.hk/hk/product_detail.php?productcode=CCT1381" TargetMode="External" /><Relationship Id="rId106" Type="http://schemas.openxmlformats.org/officeDocument/2006/relationships/hyperlink" Target="https://www.chinesebible.org.hk/hk/product_detail.php?productcode=CCT1175" TargetMode="External" /><Relationship Id="rId107" Type="http://schemas.openxmlformats.org/officeDocument/2006/relationships/hyperlink" Target="https://www.chinesebible.org.hk/hk/product_detail.php?productcode=CCT1174" TargetMode="External" /><Relationship Id="rId108" Type="http://schemas.openxmlformats.org/officeDocument/2006/relationships/hyperlink" Target="https://www.chinesebible.org.hk/hk/product_detail.php?productcode=CCT1173" TargetMode="External" /><Relationship Id="rId109" Type="http://schemas.openxmlformats.org/officeDocument/2006/relationships/hyperlink" Target="https://www.chinesebible.org.hk/hk/product_detail.php?productcode=CCT1827" TargetMode="External" /><Relationship Id="rId110" Type="http://schemas.openxmlformats.org/officeDocument/2006/relationships/hyperlink" Target="https://www.chinesebible.org.hk/hk/product_detail.php?productcode=CCT1877" TargetMode="External" /><Relationship Id="rId111" Type="http://schemas.openxmlformats.org/officeDocument/2006/relationships/hyperlink" Target="https://www.chinesebible.org.hk/hk/product_detail.php?productcode=CAT8126" TargetMode="External" /><Relationship Id="rId112" Type="http://schemas.openxmlformats.org/officeDocument/2006/relationships/hyperlink" Target="https://www.chinesebible.org.hk/hk/product_detail.php?productcode=CAT7914" TargetMode="External" /><Relationship Id="rId113" Type="http://schemas.openxmlformats.org/officeDocument/2006/relationships/hyperlink" Target="https://www.chinesebible.org.hk/hk/product_detail.php?productcode=Cbt1090" TargetMode="External" /><Relationship Id="rId114" Type="http://schemas.openxmlformats.org/officeDocument/2006/relationships/hyperlink" Target="https://www.chinesebible.org.hk/hk/product_detail.php?productcode=Cbt1079" TargetMode="External" /><Relationship Id="rId115" Type="http://schemas.openxmlformats.org/officeDocument/2006/relationships/hyperlink" Target="https://www.chinesebible.org.hk/hk/product_detail.php?productcode=CBT1071" TargetMode="External" /><Relationship Id="rId116" Type="http://schemas.openxmlformats.org/officeDocument/2006/relationships/hyperlink" Target="https://www.chinesebible.org.hk/hk/product_detail.php?productcode=Cat1422" TargetMode="External" /><Relationship Id="rId117" Type="http://schemas.openxmlformats.org/officeDocument/2006/relationships/hyperlink" Target="https://www.chinesebible.org.hk/hk/product_detail.php?productcode=Cat1506" TargetMode="External" /><Relationship Id="rId118" Type="http://schemas.openxmlformats.org/officeDocument/2006/relationships/hyperlink" Target="https://www.chinesebible.org.hk/hk/product_detail.php?productcode=Cat1101" TargetMode="External" /><Relationship Id="rId119" Type="http://schemas.openxmlformats.org/officeDocument/2006/relationships/hyperlink" Target="https://www.chinesebible.org.hk/hk/product_detail.php?productcode=Cat1100" TargetMode="External" /><Relationship Id="rId120" Type="http://schemas.openxmlformats.org/officeDocument/2006/relationships/hyperlink" Target="https://www.chinesebible.org.hk/hk/product_detail.php?productcode=Cat1099" TargetMode="External" /><Relationship Id="rId121" Type="http://schemas.openxmlformats.org/officeDocument/2006/relationships/hyperlink" Target="https://www.chinesebible.org.hk/hk/product_detail.php?productcode=Cat1990" TargetMode="External" /><Relationship Id="rId122" Type="http://schemas.openxmlformats.org/officeDocument/2006/relationships/hyperlink" Target="https://www.chinesebible.org.hk/hk/product_detail.php?productcode=Cat1338" TargetMode="External" /><Relationship Id="rId123" Type="http://schemas.openxmlformats.org/officeDocument/2006/relationships/hyperlink" Target="https://www.chinesebible.org.hk/hk/product_detail.php?productcode=Cbt4738" TargetMode="External" /><Relationship Id="rId124" Type="http://schemas.openxmlformats.org/officeDocument/2006/relationships/hyperlink" Target="https://www.chinesebible.org.hk/hk/product_detail.php?productcode=CAT8904" TargetMode="External" /><Relationship Id="rId125" Type="http://schemas.openxmlformats.org/officeDocument/2006/relationships/hyperlink" Target="https://www.chinesebible.org.hk/hk/product_detail.php?productcode=CAT8950" TargetMode="External" /><Relationship Id="rId126" Type="http://schemas.openxmlformats.org/officeDocument/2006/relationships/hyperlink" Target="https://www.chinesebible.org.hk/hk/product_detail.php?productcode=CAT8951" TargetMode="External" /><Relationship Id="rId127" Type="http://schemas.openxmlformats.org/officeDocument/2006/relationships/hyperlink" Target="https://www.chinesebible.org.hk/hk/product_detail.php?productcode=CAT6844" TargetMode="External" /><Relationship Id="rId128" Type="http://schemas.openxmlformats.org/officeDocument/2006/relationships/hyperlink" Target="https://www.chinesebible.org.hk/hk/product_detail.php?productcode=CAT6680" TargetMode="External" /><Relationship Id="rId129" Type="http://schemas.openxmlformats.org/officeDocument/2006/relationships/hyperlink" Target="https://www.chinesebible.org.hk/hk/product_detail.php?productcode=CAT6799" TargetMode="External" /><Relationship Id="rId130" Type="http://schemas.openxmlformats.org/officeDocument/2006/relationships/hyperlink" Target="https://www.chinesebible.org.hk/hk/product_detail.php?productcode=Cat1321" TargetMode="External" /><Relationship Id="rId131" Type="http://schemas.openxmlformats.org/officeDocument/2006/relationships/hyperlink" Target="https://www.chinesebible.org.hk/hk/product_detail.php?productcode=Cbt1505" TargetMode="External" /><Relationship Id="rId132" Type="http://schemas.openxmlformats.org/officeDocument/2006/relationships/hyperlink" Target="https://www.chinesebible.org.hk/hk/product_detail.php?productcode=Cbt7913" TargetMode="External" /><Relationship Id="rId133" Type="http://schemas.openxmlformats.org/officeDocument/2006/relationships/hyperlink" Target="https://www.chinesebible.org.hk/hk/product_detail.php?productcode=Cbt5681" TargetMode="External" /><Relationship Id="rId134" Type="http://schemas.openxmlformats.org/officeDocument/2006/relationships/hyperlink" Target="https://www.chinesebible.org.hk/hk/product_detail.php?productcode=Cct12901" TargetMode="External" /><Relationship Id="rId135" Type="http://schemas.openxmlformats.org/officeDocument/2006/relationships/hyperlink" Target="https://www.chinesebible.org.hk/hk/product_detail.php?productcode=Cct6329" TargetMode="External" /><Relationship Id="rId136" Type="http://schemas.openxmlformats.org/officeDocument/2006/relationships/hyperlink" Target="https://www.chinesebible.org.hk/hk/product_detail.php?productcode=Cct1231" TargetMode="External" /><Relationship Id="rId137" Type="http://schemas.openxmlformats.org/officeDocument/2006/relationships/hyperlink" Target="https://www.chinesebible.org.hk/hk/product_detail.php?productcode=Cct5920" TargetMode="External" /><Relationship Id="rId138" Type="http://schemas.openxmlformats.org/officeDocument/2006/relationships/hyperlink" Target="https://www.chinesebible.org.hk/hk/product_detail.php?productcode=Cct11795" TargetMode="External" /><Relationship Id="rId139" Type="http://schemas.openxmlformats.org/officeDocument/2006/relationships/hyperlink" Target="https://www.chinesebible.org.hk/hk/product_detail.php?productcode=Cct3214" TargetMode="External" /><Relationship Id="rId140" Type="http://schemas.openxmlformats.org/officeDocument/2006/relationships/hyperlink" Target="https://www.chinesebible.org.hk/hk/product_detail.php?productcode=Cbt4840" TargetMode="External" /><Relationship Id="rId141" Type="http://schemas.openxmlformats.org/officeDocument/2006/relationships/hyperlink" Target="https://www.chinesebible.org.hk/hk/product_detail.php?productcode=Cat8903" TargetMode="External" /><Relationship Id="rId142" Type="http://schemas.openxmlformats.org/officeDocument/2006/relationships/hyperlink" Target="https://www.chinesebible.org.hk/hk/product_detail.php?productcode=CAT6991" TargetMode="External" /><Relationship Id="rId143" Type="http://schemas.openxmlformats.org/officeDocument/2006/relationships/hyperlink" Target="https://www.chinesebible.org.hk/hk/product_detail.php?productcode=Cft1989" TargetMode="External" /><Relationship Id="rId144" Type="http://schemas.openxmlformats.org/officeDocument/2006/relationships/hyperlink" Target="https://www.chinesebible.org.hk/hk/product_detail.php?productcode=Cft1924" TargetMode="External" /><Relationship Id="rId145" Type="http://schemas.openxmlformats.org/officeDocument/2006/relationships/hyperlink" Target="https://www.chinesebible.org.hk/hk/product_detail.php?productcode=Cft1835" TargetMode="External" /><Relationship Id="rId146" Type="http://schemas.openxmlformats.org/officeDocument/2006/relationships/hyperlink" Target="https://www.chinesebible.org.hk/hk/product_detail.php?productcode=Cft1834" TargetMode="External" /><Relationship Id="rId147" Type="http://schemas.openxmlformats.org/officeDocument/2006/relationships/hyperlink" Target="https://www.chinesebible.org.hk/hk/product_detail.php?productcode=Cft1759" TargetMode="External" /><Relationship Id="rId148" Type="http://schemas.openxmlformats.org/officeDocument/2006/relationships/hyperlink" Target="https://www.chinesebible.org.hk/hk/product_detail.php?productcode=Cft1531" TargetMode="External" /><Relationship Id="rId149" Type="http://schemas.openxmlformats.org/officeDocument/2006/relationships/hyperlink" Target="https://www.chinesebible.org.hk/hk/product_detail.php?productcode=Cft0346" TargetMode="External" /><Relationship Id="rId150" Type="http://schemas.openxmlformats.org/officeDocument/2006/relationships/hyperlink" Target="https://www.chinesebible.org.hk/hk/product_detail.php?productcode=Cft0244" TargetMode="External" /><Relationship Id="rId151" Type="http://schemas.openxmlformats.org/officeDocument/2006/relationships/hyperlink" Target="https://www.chinesebible.org.hk/hk/product_detail.php?productcode=Cft1350" TargetMode="External" /><Relationship Id="rId152" Type="http://schemas.openxmlformats.org/officeDocument/2006/relationships/hyperlink" Target="https://www.chinesebible.org.hk/hk/product_detail.php?productcode=Cft1188" TargetMode="External" /><Relationship Id="rId153" Type="http://schemas.openxmlformats.org/officeDocument/2006/relationships/hyperlink" Target="https://www.chinesebible.org.hk/hk/product_detail.php?productcode=Cft1180" TargetMode="External" /><Relationship Id="rId154" Type="http://schemas.openxmlformats.org/officeDocument/2006/relationships/hyperlink" Target="https://www.chinesebible.org.hk/hk/product_detail.php?productcode=Cft1197" TargetMode="External" /><Relationship Id="rId155" Type="http://schemas.openxmlformats.org/officeDocument/2006/relationships/hyperlink" Target="https://www.chinesebible.org.hk/hk/product_detail.php?productcode=Cft1192" TargetMode="External" /><Relationship Id="rId156" Type="http://schemas.openxmlformats.org/officeDocument/2006/relationships/hyperlink" Target="https://www.chinesebible.org.hk/hk/product_detail.php?productcode=Cft1190" TargetMode="External" /><Relationship Id="rId157" Type="http://schemas.openxmlformats.org/officeDocument/2006/relationships/hyperlink" Target="https://www.chinesebible.org.hk/hk/product_detail.php?productcode=Cft0178" TargetMode="External" /><Relationship Id="rId158" Type="http://schemas.openxmlformats.org/officeDocument/2006/relationships/hyperlink" Target="https://www.chinesebible.org.hk/hk/product_detail.php?productcode=Cft0711" TargetMode="External" /><Relationship Id="rId159" Type="http://schemas.openxmlformats.org/officeDocument/2006/relationships/hyperlink" Target="https://www.chinesebible.org.hk/hk/product_detail.php?productcode=Cft0751" TargetMode="External" /><Relationship Id="rId160" Type="http://schemas.openxmlformats.org/officeDocument/2006/relationships/hyperlink" Target="https://www.chinesebible.org.hk/hk/product_detail.php?productcode=Cft0604" TargetMode="External" /><Relationship Id="rId161" Type="http://schemas.openxmlformats.org/officeDocument/2006/relationships/hyperlink" Target="https://www.chinesebible.org.hk/hk/product_detail.php?productcode=Cft0611" TargetMode="External" /><Relationship Id="rId162" Type="http://schemas.openxmlformats.org/officeDocument/2006/relationships/hyperlink" Target="https://www.chinesebible.org.hk/hk/product_detail.php?productcode=Cft0717" TargetMode="External" /><Relationship Id="rId163" Type="http://schemas.openxmlformats.org/officeDocument/2006/relationships/hyperlink" Target="https://www.chinesebible.org.hk/hk/product_detail.php?productcode=Cft0250" TargetMode="External" /><Relationship Id="rId164" Type="http://schemas.openxmlformats.org/officeDocument/2006/relationships/hyperlink" Target="https://www.chinesebible.org.hk/hk/product_detail.php?productcode=Cft0756" TargetMode="External" /><Relationship Id="rId165" Type="http://schemas.openxmlformats.org/officeDocument/2006/relationships/hyperlink" Target="https://www.chinesebible.org.hk/hk/product_detail.php?productcode=CAT8140" TargetMode="External" /><Relationship Id="rId166" Type="http://schemas.openxmlformats.org/officeDocument/2006/relationships/hyperlink" Target="https://www.chinesebible.org.hk/hk/product_detail.php?productcode=CAT7199" TargetMode="External" /><Relationship Id="rId167" Type="http://schemas.openxmlformats.org/officeDocument/2006/relationships/hyperlink" Target="https://www.chinesebible.org.hk/hk/product_detail.php?productcode=CAT7515" TargetMode="External" /><Relationship Id="rId168" Type="http://schemas.openxmlformats.org/officeDocument/2006/relationships/hyperlink" Target="https://www.chinesebible.org.hk/hk/product_detail.php?productcode=Cct12666" TargetMode="External" /><Relationship Id="rId169" Type="http://schemas.openxmlformats.org/officeDocument/2006/relationships/hyperlink" Target="https://www.chinesebible.org.hk/hk/product_detail.php?productcode=Cct12741" TargetMode="External" /><Relationship Id="rId170" Type="http://schemas.openxmlformats.org/officeDocument/2006/relationships/hyperlink" Target="https://www.chinesebible.org.hk/hk/product_detail.php?productcode=Cct12772" TargetMode="External" /><Relationship Id="rId171" Type="http://schemas.openxmlformats.org/officeDocument/2006/relationships/hyperlink" Target="https://www.chinesebible.org.hk/hk/product_detail.php?productcode=Cft1751" TargetMode="External" /><Relationship Id="rId172" Type="http://schemas.openxmlformats.org/officeDocument/2006/relationships/hyperlink" Target="https://www.chinesebible.org.hk/hk/product_detail.php?productcode=CAS6995" TargetMode="External" /><Relationship Id="rId173" Type="http://schemas.openxmlformats.org/officeDocument/2006/relationships/hyperlink" Target="https://www.chinesebible.org.hk/hk/product_detail.php?productcode=CAS6801" TargetMode="External" /><Relationship Id="rId174" Type="http://schemas.openxmlformats.org/officeDocument/2006/relationships/hyperlink" Target="https://www.chinesebible.org.hk/hk/product_detail.php?productcode=CAS6798" TargetMode="External" /><Relationship Id="rId175" Type="http://schemas.openxmlformats.org/officeDocument/2006/relationships/hyperlink" Target="https://www.chinesebible.org.hk/hk/product_detail.php?productcode=CAS8627" TargetMode="External" /><Relationship Id="rId176" Type="http://schemas.openxmlformats.org/officeDocument/2006/relationships/hyperlink" Target="https://www.chinesebible.org.hk/hk/product_detail.php?productcode=CAS8926" TargetMode="External" /><Relationship Id="rId177" Type="http://schemas.openxmlformats.org/officeDocument/2006/relationships/hyperlink" Target="https://www.chinesebible.org.hk/hk/product_detail.php?productcode=CbS4855" TargetMode="External" /><Relationship Id="rId178" Type="http://schemas.openxmlformats.org/officeDocument/2006/relationships/hyperlink" Target="https://www.chinesebible.org.hk/hk/product_detail.php?productcode=CAS1479" TargetMode="External" /><Relationship Id="rId179" Type="http://schemas.openxmlformats.org/officeDocument/2006/relationships/hyperlink" Target="https://www.chinesebible.org.hk/hk/product_detail.php?productcode=CAS1336" TargetMode="External" /><Relationship Id="rId180" Type="http://schemas.openxmlformats.org/officeDocument/2006/relationships/hyperlink" Target="https://www.chinesebible.org.hk/hk/product_detail.php?productcode=CAS1336" TargetMode="External" /><Relationship Id="rId181" Type="http://schemas.openxmlformats.org/officeDocument/2006/relationships/hyperlink" Target="https://www.chinesebible.org.hk/hk/product_detail.php?productcode=CAS1337" TargetMode="External" /><Relationship Id="rId182" Type="http://schemas.openxmlformats.org/officeDocument/2006/relationships/hyperlink" Target="https://www.chinesebible.org.hk/hk/product_detail.php?productcode=CAS1338" TargetMode="External" /><Relationship Id="rId183" Type="http://schemas.openxmlformats.org/officeDocument/2006/relationships/hyperlink" Target="https://www.chinesebible.org.hk/hk/product_detail.php?productcode=Cbs1260" TargetMode="External" /><Relationship Id="rId184" Type="http://schemas.openxmlformats.org/officeDocument/2006/relationships/hyperlink" Target="https://www.chinesebible.org.hk/hk/product_detail.php?productcode=Cbs1146" TargetMode="External" /><Relationship Id="rId185" Type="http://schemas.openxmlformats.org/officeDocument/2006/relationships/hyperlink" Target="https://www.chinesebible.org.hk/hk/product_detail.php?productcode=Cbs1146" TargetMode="External" /><Relationship Id="rId186" Type="http://schemas.openxmlformats.org/officeDocument/2006/relationships/hyperlink" Target="https://www.chinesebible.org.hk/hk/product_detail.php?productcode=Cbs1147" TargetMode="External" /><Relationship Id="rId187" Type="http://schemas.openxmlformats.org/officeDocument/2006/relationships/hyperlink" Target="https://www.chinesebible.org.hk/hk/product_detail.php?productcode=Cbs1148" TargetMode="External" /><Relationship Id="rId188" Type="http://schemas.openxmlformats.org/officeDocument/2006/relationships/hyperlink" Target="https://www.chinesebible.org.hk/hk/product_detail.php?productcode=Cbs7792" TargetMode="External" /><Relationship Id="rId189" Type="http://schemas.openxmlformats.org/officeDocument/2006/relationships/hyperlink" Target="https://www.chinesebible.org.hk/hk/product_detail.php?productcode=Cas8133" TargetMode="External" /><Relationship Id="rId190" Type="http://schemas.openxmlformats.org/officeDocument/2006/relationships/hyperlink" Target="https://www.chinesebible.org.hk/hk/product_detail.php?productcode=Ccs1277" TargetMode="External" /><Relationship Id="rId191" Type="http://schemas.openxmlformats.org/officeDocument/2006/relationships/hyperlink" Target="https://www.chinesebible.org.hk/hk/product_detail.php?productcode=Ccs7225" TargetMode="External" /><Relationship Id="rId192" Type="http://schemas.openxmlformats.org/officeDocument/2006/relationships/hyperlink" Target="https://www.chinesebible.org.hk/hk/product_detail.php?productcode=ccs10706" TargetMode="External" /><Relationship Id="rId193" Type="http://schemas.openxmlformats.org/officeDocument/2006/relationships/hyperlink" Target="https://www.chinesebible.org.hk/hk/product_detail.php?productcode=cfs1936" TargetMode="External" /><Relationship Id="rId194" Type="http://schemas.openxmlformats.org/officeDocument/2006/relationships/hyperlink" Target="https://www.chinesebible.org.hk/hk/product_detail.php?productcode=cks0373" TargetMode="External" /><Relationship Id="rId195" Type="http://schemas.openxmlformats.org/officeDocument/2006/relationships/hyperlink" Target="https://www.chinesebible.org.hk/hk/product_detail.php?productcode=Chs0406" TargetMode="External" /><Relationship Id="rId196" Type="http://schemas.openxmlformats.org/officeDocument/2006/relationships/hyperlink" Target="https://www.chinesebible.org.hk/hk/product_detail.php?productcode=Cfs0073" TargetMode="External" /><Relationship Id="rId197" Type="http://schemas.openxmlformats.org/officeDocument/2006/relationships/hyperlink" Target="https://www.chinesebible.org.hk/hk/product_detail.php?productcode=Cfs1619" TargetMode="External" /><Relationship Id="rId198" Type="http://schemas.openxmlformats.org/officeDocument/2006/relationships/hyperlink" Target="https://www.chinesebible.org.hk/hk/product_detail.php?productcode=Cdm2510" TargetMode="External" /><Relationship Id="rId199" Type="http://schemas.openxmlformats.org/officeDocument/2006/relationships/hyperlink" Target="https://www.chinesebible.org.hk/hk/product_detail.php?productcode=Cdm2525" TargetMode="External" /><Relationship Id="rId200" Type="http://schemas.openxmlformats.org/officeDocument/2006/relationships/hyperlink" Target="https://www.chinesebible.org.hk/hk/product_detail.php?productcode=Cdm2514" TargetMode="External" /><Relationship Id="rId201" Type="http://schemas.openxmlformats.org/officeDocument/2006/relationships/hyperlink" Target="https://www.chinesebible.org.hk/hk/product_detail.php?productcode=Cdm2516" TargetMode="External" /><Relationship Id="rId202" Type="http://schemas.openxmlformats.org/officeDocument/2006/relationships/hyperlink" Target="https://www.chinesebible.org.hk/hk/product_detail.php?productcode=Cdm2862" TargetMode="External" /><Relationship Id="rId203" Type="http://schemas.openxmlformats.org/officeDocument/2006/relationships/hyperlink" Target="https://www.chinesebible.org.hk/hk/product_detail.php?productcode=Cdm1214005" TargetMode="External" /><Relationship Id="rId204" Type="http://schemas.openxmlformats.org/officeDocument/2006/relationships/hyperlink" Target="https://www.chinesebible.org.hk/hk/product_detail.php?productcode=Cdm1214005" TargetMode="External" /><Relationship Id="rId205" Type="http://schemas.openxmlformats.org/officeDocument/2006/relationships/hyperlink" Target="https://www.chinesebible.org.hk/hk/product_detail.php?productcode=Cdm1214006" TargetMode="External" /><Relationship Id="rId206" Type="http://schemas.openxmlformats.org/officeDocument/2006/relationships/hyperlink" Target="https://www.chinesebible.org.hk/hk/product_detail.php?productcode=Cdm1214007" TargetMode="External" /><Relationship Id="rId207" Type="http://schemas.openxmlformats.org/officeDocument/2006/relationships/hyperlink" Target="https://www.chinesebible.org.hk/hk/product_detail.php?productcode=CKT0987" TargetMode="External" /><Relationship Id="rId208" Type="http://schemas.openxmlformats.org/officeDocument/2006/relationships/hyperlink" Target="https://www.chinesebible.org.hk/hk/product_detail.php?productcode=Chs0988" TargetMode="External" /><Relationship Id="rId209" Type="http://schemas.openxmlformats.org/officeDocument/2006/relationships/hyperlink" Target="https://www.chinesebible.org.hk/hk/product_detail.php?productcode=Chs0890" TargetMode="External" /><Relationship Id="rId210" Type="http://schemas.openxmlformats.org/officeDocument/2006/relationships/hyperlink" Target="https://www.chinesebible.org.hk/hk/product_detail.php?productcode=Chs0902" TargetMode="External" /><Relationship Id="rId211" Type="http://schemas.openxmlformats.org/officeDocument/2006/relationships/hyperlink" Target="https://www.chinesebible.org.hk/hk/product_detail.php?productcode=Chs0892" TargetMode="External" /><Relationship Id="rId212" Type="http://schemas.openxmlformats.org/officeDocument/2006/relationships/hyperlink" Target="https://www.chinesebible.org.hk/hk/product_detail.php?productcode=Chs0907" TargetMode="External" /><Relationship Id="rId213" Type="http://schemas.openxmlformats.org/officeDocument/2006/relationships/hyperlink" Target="https://www.chinesebible.org.hk/hk/product_detail.php?productcode=Chs0901" TargetMode="External" /><Relationship Id="rId214" Type="http://schemas.openxmlformats.org/officeDocument/2006/relationships/hyperlink" Target="https://www.chinesebible.org.hk/hk/product_detail.php?productcode=Chs0383" TargetMode="External" /><Relationship Id="rId215" Type="http://schemas.openxmlformats.org/officeDocument/2006/relationships/hyperlink" Target="https://www.chinesebible.org.hk/hk/product_detail.php?productcode=Chs0376" TargetMode="External" /><Relationship Id="rId216" Type="http://schemas.openxmlformats.org/officeDocument/2006/relationships/hyperlink" Target="https://www.chinesebible.org.hk/hk/product_detail.php?productcode=Chs0461" TargetMode="External" /><Relationship Id="rId217" Type="http://schemas.openxmlformats.org/officeDocument/2006/relationships/hyperlink" Target="https://www.chinesebible.org.hk/hk/product_detail.php?productcode=Chs0485" TargetMode="External" /><Relationship Id="rId218" Type="http://schemas.openxmlformats.org/officeDocument/2006/relationships/hyperlink" Target="https://www.chinesebible.org.hk/hk/product_detail.php?productcode=Chs0515" TargetMode="External" /><Relationship Id="rId219" Type="http://schemas.openxmlformats.org/officeDocument/2006/relationships/hyperlink" Target="https://www.chinesebible.org.hk/hk/product_detail.php?productcode=Chs0539" TargetMode="External" /><Relationship Id="rId220" Type="http://schemas.openxmlformats.org/officeDocument/2006/relationships/hyperlink" Target="https://www.chinesebible.org.hk/hk/product_detail.php?productcode=Chs0006" TargetMode="External" /><Relationship Id="rId221" Type="http://schemas.openxmlformats.org/officeDocument/2006/relationships/hyperlink" Target="https://www.chinesebible.org.hk/hk/product_detail.php?productcode=Chs0984" TargetMode="External" /><Relationship Id="rId222" Type="http://schemas.openxmlformats.org/officeDocument/2006/relationships/hyperlink" Target="https://www.chinesebible.org.hk/hk/product_detail.php?productcode=Chs0270" TargetMode="External" /><Relationship Id="rId223" Type="http://schemas.openxmlformats.org/officeDocument/2006/relationships/hyperlink" Target="https://www.chinesebible.org.hk/hk/product_detail.php?productcode=Chs0819" TargetMode="External" /><Relationship Id="rId224" Type="http://schemas.openxmlformats.org/officeDocument/2006/relationships/hyperlink" Target="https://www.chinesebible.org.hk/hk/product_detail.php?productcode=Chs0581" TargetMode="External" /><Relationship Id="rId225" Type="http://schemas.openxmlformats.org/officeDocument/2006/relationships/hyperlink" Target="https://www.chinesebible.org.hk/hk/product_detail.php?productcode=Chs0352" TargetMode="External" /><Relationship Id="rId226" Type="http://schemas.openxmlformats.org/officeDocument/2006/relationships/hyperlink" Target="https://www.chinesebible.org.hk/hk/product_detail.php?productcode=Chs0867" TargetMode="External" /><Relationship Id="rId227" Type="http://schemas.openxmlformats.org/officeDocument/2006/relationships/hyperlink" Target="https://www.chinesebible.org.hk/hk/product_detail.php?productcode=Chs0881" TargetMode="External" /><Relationship Id="rId228" Type="http://schemas.openxmlformats.org/officeDocument/2006/relationships/hyperlink" Target="https://www.chinesebible.org.hk/hk/product_detail.php?productcode=Chs0874" TargetMode="External" /><Relationship Id="rId229" Type="http://schemas.openxmlformats.org/officeDocument/2006/relationships/hyperlink" Target="https://www.chinesebible.org.hk/hk/product_detail.php?productcode=Chs0898" TargetMode="External" /><Relationship Id="rId230" Type="http://schemas.openxmlformats.org/officeDocument/2006/relationships/hyperlink" Target="https://www.chinesebible.org.hk/hk/product_detail.php?productcode=Chs0215" TargetMode="External" /><Relationship Id="rId231" Type="http://schemas.openxmlformats.org/officeDocument/2006/relationships/hyperlink" Target="https://www.chinesebible.org.hk/hk/product_detail.php?productcode=Chs0123" TargetMode="External" /><Relationship Id="rId232" Type="http://schemas.openxmlformats.org/officeDocument/2006/relationships/hyperlink" Target="https://www.chinesebible.org.hk/hk/product_detail.php?productcode=Chs0239" TargetMode="External" /><Relationship Id="rId233" Type="http://schemas.openxmlformats.org/officeDocument/2006/relationships/hyperlink" Target="https://www.chinesebible.org.hk/hk/product_detail.php?productcode=Chs0116" TargetMode="External" /><Relationship Id="rId234" Type="http://schemas.openxmlformats.org/officeDocument/2006/relationships/hyperlink" Target="https://www.chinesebible.org.hk/hk/product_detail.php?productcode=Chs0024" TargetMode="External" /><Relationship Id="rId235" Type="http://schemas.openxmlformats.org/officeDocument/2006/relationships/hyperlink" Target="https://www.chinesebible.org.hk/hk/product_detail.php?productcode=Chs0017" TargetMode="External" /><Relationship Id="rId236" Type="http://schemas.openxmlformats.org/officeDocument/2006/relationships/hyperlink" Target="https://www.chinesebible.org.hk/hk/product_detail.php?productcode=CHT0895" TargetMode="External" /><Relationship Id="rId237" Type="http://schemas.openxmlformats.org/officeDocument/2006/relationships/hyperlink" Target="https://www.chinesebible.org.hk/hk/product_detail.php?productcode=Chs0918" TargetMode="External" /><Relationship Id="rId238" Type="http://schemas.openxmlformats.org/officeDocument/2006/relationships/hyperlink" Target="https://www.chinesebible.org.hk/hk/product_detail.php?productcode=Chs0925" TargetMode="External" /><Relationship Id="rId239" Type="http://schemas.openxmlformats.org/officeDocument/2006/relationships/hyperlink" Target="https://www.chinesebible.org.hk/hk/product_detail.php?productcode=Chs0956" TargetMode="External" /><Relationship Id="rId240" Type="http://schemas.openxmlformats.org/officeDocument/2006/relationships/hyperlink" Target="https://www.chinesebible.org.hk/hk/product_detail.php?productcode=CFT0758" TargetMode="External" /><Relationship Id="rId241" Type="http://schemas.openxmlformats.org/officeDocument/2006/relationships/hyperlink" Target="https://www.chinesebible.org.hk/hk/product_detail.php?productcode=cht0192" TargetMode="External" /><Relationship Id="rId242" Type="http://schemas.openxmlformats.org/officeDocument/2006/relationships/hyperlink" Target="https://www.chinesebible.org.hk/hk/product_detail.php?productcode=CHT0932" TargetMode="External" /><Relationship Id="rId243" Type="http://schemas.openxmlformats.org/officeDocument/2006/relationships/hyperlink" Target="https://www.chinesebible.org.hk/hk/product_detail.php?productcode=Cct12981" TargetMode="External" /><Relationship Id="rId244" Type="http://schemas.openxmlformats.org/officeDocument/2006/relationships/hyperlink" Target="https://www.chinesebible.org.hk/hk/product_detail.php?productcode=Cht2413T" TargetMode="External" /><Relationship Id="rId245" Type="http://schemas.openxmlformats.org/officeDocument/2006/relationships/hyperlink" Target="https://www.chinesebible.org.hk/hk/product_detail.php?productcode=Chs8282S" TargetMode="External" /><Relationship Id="rId246" Type="http://schemas.openxmlformats.org/officeDocument/2006/relationships/hyperlink" Target="https://www.chinesebible.org.hk/hk/product_detail.php?productcode=Chs0901" TargetMode="External" /><Relationship Id="rId247" Type="http://schemas.openxmlformats.org/officeDocument/2006/relationships/hyperlink" Target="https://www.chinesebible.org.hk/hk/product_detail.php?productcode=Cht1324T" TargetMode="External" /><Relationship Id="rId248" Type="http://schemas.openxmlformats.org/officeDocument/2006/relationships/hyperlink" Target="https://www.chinesebible.org.hk/hk/product_detail.php?productcode=Chs1559s" TargetMode="External" /><Relationship Id="rId249" Type="http://schemas.openxmlformats.org/officeDocument/2006/relationships/hyperlink" Target="https://www.chinesebible.org.hk/hk/product_detail.php?productcode=CHT0546" TargetMode="External" /><Relationship Id="rId250" Type="http://schemas.openxmlformats.org/officeDocument/2006/relationships/hyperlink" Target="https://www.chinesebible.org.hk/hk/product_detail.php?productcode=CHT0560" TargetMode="External" /><Relationship Id="rId251" Type="http://schemas.openxmlformats.org/officeDocument/2006/relationships/hyperlink" Target="https://www.chinesebible.org.hk/hk/product_detail.php?productcode=CHT0768" TargetMode="External" /><Relationship Id="rId252" Type="http://schemas.openxmlformats.org/officeDocument/2006/relationships/hyperlink" Target="https://www.chinesebible.org.hk/hk/product_detail.php?productcode=CHT0775" TargetMode="External" /><Relationship Id="rId253" Type="http://schemas.openxmlformats.org/officeDocument/2006/relationships/hyperlink" Target="https://www.chinesebible.org.hk/hk/product_detail.php?productcode=CHT0031A" TargetMode="External" /><Relationship Id="rId254" Type="http://schemas.openxmlformats.org/officeDocument/2006/relationships/hyperlink" Target="https://www.chinesebible.org.hk/hk/product_detail.php?productcode=Chs0048" TargetMode="External" /><Relationship Id="rId255" Type="http://schemas.openxmlformats.org/officeDocument/2006/relationships/hyperlink" Target="https://www.chinesebible.org.hk/hk/product_detail.php?productcode=Chs0062" TargetMode="External" /><Relationship Id="rId256" Type="http://schemas.openxmlformats.org/officeDocument/2006/relationships/hyperlink" Target="https://www.chinesebible.org.hk/hk/product_detail.php?productcode=Chs0782" TargetMode="External" /><Relationship Id="rId257" Type="http://schemas.openxmlformats.org/officeDocument/2006/relationships/hyperlink" Target="https://www.chinesebible.org.hk/hk/product_detail.php?productcode=Chs0799" TargetMode="External" /><Relationship Id="rId258" Type="http://schemas.openxmlformats.org/officeDocument/2006/relationships/hyperlink" Target="https://www.chinesebible.org.hk/hk/product_detail.php?productcode=Chs0577" TargetMode="External" /><Relationship Id="rId259" Type="http://schemas.openxmlformats.org/officeDocument/2006/relationships/hyperlink" Target="https://www.chinesebible.org.hk/hk/product_detail.php?productcode=Chs0553" TargetMode="External" /><Relationship Id="rId260" Type="http://schemas.openxmlformats.org/officeDocument/2006/relationships/hyperlink" Target="https://www.chinesebible.org.hk/hk/product_detail.php?productcode=CHT0591" TargetMode="External" /><Relationship Id="rId261" Type="http://schemas.openxmlformats.org/officeDocument/2006/relationships/hyperlink" Target="https://www.chinesebible.org.hk/hk/product_detail.php?productcode=CHT0840" TargetMode="External" /><Relationship Id="rId262" Type="http://schemas.openxmlformats.org/officeDocument/2006/relationships/hyperlink" Target="https://www.chinesebible.org.hk/hk/product_detail.php?productcode=CHT0673" TargetMode="External" /><Relationship Id="rId263" Type="http://schemas.openxmlformats.org/officeDocument/2006/relationships/hyperlink" Target="https://www.chinesebible.org.hk/hk/product_detail.php?productcode=CHT0642" TargetMode="External" /><Relationship Id="rId264" Type="http://schemas.openxmlformats.org/officeDocument/2006/relationships/hyperlink" Target="https://www.chinesebible.org.hk/hk/product_detail.php?productcode=Chs0899" TargetMode="External" /><Relationship Id="rId265" Type="http://schemas.openxmlformats.org/officeDocument/2006/relationships/hyperlink" Target="https://www.chinesebible.org.hk/hk/product_detail.php?productcode=SP00037" TargetMode="External" /><Relationship Id="rId266" Type="http://schemas.openxmlformats.org/officeDocument/2006/relationships/hyperlink" Target="https://www.chinesebible.org.hk/hk/product_detail.php?productcode=CKT0003B" TargetMode="External" /><Relationship Id="rId267" Type="http://schemas.openxmlformats.org/officeDocument/2006/relationships/hyperlink" Target="https://www.chinesebible.org.hk/hk/product_detail.php?productcode=CKT0010B" TargetMode="External" /><Relationship Id="rId268" Type="http://schemas.openxmlformats.org/officeDocument/2006/relationships/hyperlink" Target="https://www.chinesebible.org.hk/hk/product_detail.php?productcode=CKT0027B" TargetMode="External" /><Relationship Id="rId269" Type="http://schemas.openxmlformats.org/officeDocument/2006/relationships/hyperlink" Target="https://www.chinesebible.org.hk/hk/product_detail.php?productcode=Cbt1080" TargetMode="External" /><Relationship Id="rId270" Type="http://schemas.openxmlformats.org/officeDocument/2006/relationships/hyperlink" Target="https://www.chinesebible.org.hk/hk/product_detail.php?productcode=Chs0986" TargetMode="External" /><Relationship Id="rId271" Type="http://schemas.openxmlformats.org/officeDocument/2006/relationships/hyperlink" Target="https://www.chinesebible.org.hk/hk/product_detail.php?productcode=CFT2096" TargetMode="External" /><Relationship Id="rId272" Type="http://schemas.openxmlformats.org/officeDocument/2006/relationships/hyperlink" Target="https://www.chinesebible.org.hk/hk/product_detail.php?productcode=CFS2232" TargetMode="External" /><Relationship Id="rId273" Type="http://schemas.openxmlformats.org/officeDocument/2006/relationships/hyperlink" Target="https://www.chinesebible.org.hk/hk/product_detail.php?productcode=CFT2012" TargetMode="External" /><Relationship Id="rId274" Type="http://schemas.openxmlformats.org/officeDocument/2006/relationships/hyperlink" Target="https://www.chinesebible.org.hk/hk/product_detail.php?productcode=CFs2249" TargetMode="External" /><Relationship Id="rId275" Type="http://schemas.openxmlformats.org/officeDocument/2006/relationships/hyperlink" Target="https://www.chinesebible.org.hk/hk/product_detail.php?productcode=CFT2355" TargetMode="External" /><Relationship Id="rId276" Type="http://schemas.openxmlformats.org/officeDocument/2006/relationships/hyperlink" Target="https://www.chinesebible.org.hk/hk/product_detail.php?productcode=CFT2362" TargetMode="External" /><Relationship Id="rId277" Type="http://schemas.openxmlformats.org/officeDocument/2006/relationships/hyperlink" Target="https://www.chinesebible.org.hk/hk/product_detail.php?productcode=CFT2201" TargetMode="External" /><Relationship Id="rId278" Type="http://schemas.openxmlformats.org/officeDocument/2006/relationships/hyperlink" Target="https://www.chinesebible.org.hk/hk/product_detail.php?productcode=CFT2119" TargetMode="External" /><Relationship Id="rId279" Type="http://schemas.openxmlformats.org/officeDocument/2006/relationships/hyperlink" Target="https://www.chinesebible.org.hk/hk/product_detail.php?productcode=CFs2256" TargetMode="External" /><Relationship Id="rId280" Type="http://schemas.openxmlformats.org/officeDocument/2006/relationships/hyperlink" Target="https://www.chinesebible.org.hk/hk/product_detail.php?productcode=CFT2171" TargetMode="External" /><Relationship Id="rId281" Type="http://schemas.openxmlformats.org/officeDocument/2006/relationships/hyperlink" Target="https://www.chinesebible.org.hk/hk/product_detail.php?productcode=CFs2300" TargetMode="External" /><Relationship Id="rId282" Type="http://schemas.openxmlformats.org/officeDocument/2006/relationships/hyperlink" Target="https://www.chinesebible.org.hk/hk/product_detail.php?productcode=CFT2188" TargetMode="External" /><Relationship Id="rId283" Type="http://schemas.openxmlformats.org/officeDocument/2006/relationships/hyperlink" Target="https://www.chinesebible.org.hk/hk/product_detail.php?productcode=CFs2317" TargetMode="External" /><Relationship Id="rId284" Type="http://schemas.openxmlformats.org/officeDocument/2006/relationships/hyperlink" Target="https://www.chinesebible.org.hk/hk/product_detail.php?productcode=CFT2982" TargetMode="External" /><Relationship Id="rId285" Type="http://schemas.openxmlformats.org/officeDocument/2006/relationships/hyperlink" Target="https://www.chinesebible.org.hk/hk/product_detail.php?productcode=CFT2983" TargetMode="External" /><Relationship Id="rId286" Type="http://schemas.openxmlformats.org/officeDocument/2006/relationships/hyperlink" Target="https://www.chinesebible.org.hk/hk/product_detail.php?productcode=CFT2602" TargetMode="External" /><Relationship Id="rId287" Type="http://schemas.openxmlformats.org/officeDocument/2006/relationships/hyperlink" Target="https://www.chinesebible.org.hk/hk/product_detail.php?productcode=CFs2617" TargetMode="External" /><Relationship Id="rId288" Type="http://schemas.openxmlformats.org/officeDocument/2006/relationships/hyperlink" Target="https://www.chinesebible.org.hk/hk/product_detail.php?productcode=CFT2941" TargetMode="External" /><Relationship Id="rId289" Type="http://schemas.openxmlformats.org/officeDocument/2006/relationships/hyperlink" Target="https://www.chinesebible.org.hk/hk/product_detail.php?productcode=CFT2942" TargetMode="External" /><Relationship Id="rId290" Type="http://schemas.openxmlformats.org/officeDocument/2006/relationships/hyperlink" Target="https://www.chinesebible.org.hk/hk/product_detail.php?productcode=CFT2437" TargetMode="External" /><Relationship Id="rId291" Type="http://schemas.openxmlformats.org/officeDocument/2006/relationships/hyperlink" Target="ttps://www.chinesebible.org.hk/hk/product_detail.php?productcode=CFS2486" TargetMode="External" /><Relationship Id="rId292" Type="http://schemas.openxmlformats.org/officeDocument/2006/relationships/hyperlink" Target="https://www.chinesebible.org.hk/hk/product_detail.php?productcode=CFT2970" TargetMode="External" /><Relationship Id="rId293" Type="http://schemas.openxmlformats.org/officeDocument/2006/relationships/hyperlink" Target="https://www.chinesebible.org.hk/hk/product_detail.php?productcode=CFT2971" TargetMode="External" /><Relationship Id="rId294" Type="http://schemas.openxmlformats.org/officeDocument/2006/relationships/hyperlink" Target="https://www.chinesebible.org.hk/hk/product_detail.php?productcode=CFT2638" TargetMode="External" /><Relationship Id="rId295" Type="http://schemas.openxmlformats.org/officeDocument/2006/relationships/hyperlink" Target="https://www.chinesebible.org.hk/hk/product_detail.php?productcode=CFT2645" TargetMode="External" /><Relationship Id="rId296" Type="http://schemas.openxmlformats.org/officeDocument/2006/relationships/hyperlink" Target="https://www.chinesebible.org.hk/hk/product_detail.php?productcode=CFT2652" TargetMode="External" /><Relationship Id="rId297" Type="http://schemas.openxmlformats.org/officeDocument/2006/relationships/hyperlink" Target="https://www.chinesebible.org.hk/hk/product_detail.php?productcode=CFT2669" TargetMode="External" /><Relationship Id="rId298" Type="http://schemas.openxmlformats.org/officeDocument/2006/relationships/hyperlink" Target="https://www.chinesebible.org.hk/hk/product_detail.php?productcode=CFT2690" TargetMode="External" /><Relationship Id="rId299" Type="http://schemas.openxmlformats.org/officeDocument/2006/relationships/hyperlink" Target="https://www.chinesebible.org.hk/hk/product_detail.php?productcode=CFT2706" TargetMode="External" /><Relationship Id="rId300" Type="http://schemas.openxmlformats.org/officeDocument/2006/relationships/hyperlink" Target="https://www.chinesebible.org.hk/hk/product_detail.php?productcode=CFS2580" TargetMode="External" /><Relationship Id="rId301" Type="http://schemas.openxmlformats.org/officeDocument/2006/relationships/hyperlink" Target="https://www.chinesebible.org.hk/hk/product_detail.php?productcode=CFT2772" TargetMode="External" /><Relationship Id="rId302" Type="http://schemas.openxmlformats.org/officeDocument/2006/relationships/hyperlink" Target="https://www.chinesebible.org.hk/hk/product_detail.php?productcode=CFS2409" TargetMode="External" /><Relationship Id="rId303" Type="http://schemas.openxmlformats.org/officeDocument/2006/relationships/hyperlink" Target="https://www.chinesebible.org.hk/hk/product_detail.php?productcode=CFT2773" TargetMode="External" /><Relationship Id="rId304" Type="http://schemas.openxmlformats.org/officeDocument/2006/relationships/hyperlink" Target="https://www.chinesebible.org.hk/hk/product_detail.php?productcode=CFS2416" TargetMode="External" /><Relationship Id="rId305" Type="http://schemas.openxmlformats.org/officeDocument/2006/relationships/hyperlink" Target="https://www.chinesebible.org.hk/hk/product_detail.php?productcode=CFT2937" TargetMode="External" /><Relationship Id="rId306" Type="http://schemas.openxmlformats.org/officeDocument/2006/relationships/hyperlink" Target="https://www.chinesebible.org.hk/hk/product_detail.php?productcode=CFT2938" TargetMode="External" /><Relationship Id="rId307" Type="http://schemas.openxmlformats.org/officeDocument/2006/relationships/hyperlink" Target="https://www.chinesebible.org.hk/hk/product_detail.php?productcode=CFT2195" TargetMode="External" /><Relationship Id="rId308" Type="http://schemas.openxmlformats.org/officeDocument/2006/relationships/hyperlink" Target="https://www.chinesebible.org.hk/hk/product_detail.php?productcode=CFT2247" TargetMode="External" /><Relationship Id="rId309" Type="http://schemas.openxmlformats.org/officeDocument/2006/relationships/hyperlink" Target="https://www.chinesebible.org.hk/hk/product_detail.php?productcode=CFT2185" TargetMode="External" /><Relationship Id="rId310" Type="http://schemas.openxmlformats.org/officeDocument/2006/relationships/hyperlink" Target="https://www.chinesebible.org.hk/hk/product_detail.php?productcode=CFT2399" TargetMode="External" /><Relationship Id="rId311" Type="http://schemas.openxmlformats.org/officeDocument/2006/relationships/hyperlink" Target="https://www.chinesebible.org.hk/hk/product_detail.php?productcode=CFS2500" TargetMode="External" /><Relationship Id="rId312" Type="http://schemas.openxmlformats.org/officeDocument/2006/relationships/hyperlink" Target="https://www.chinesebible.org.hk/hk/product_detail.php?productcode=CFT2310" TargetMode="External" /><Relationship Id="rId313" Type="http://schemas.openxmlformats.org/officeDocument/2006/relationships/hyperlink" Target="https://www.chinesebible.org.hk/hk/product_detail.php?productcode=CFS2450" TargetMode="External" /><Relationship Id="rId314" Type="http://schemas.openxmlformats.org/officeDocument/2006/relationships/hyperlink" Target="https://www.chinesebible.org.hk/hk/product_detail.php?productcode=CFT2939" TargetMode="External" /><Relationship Id="rId315" Type="http://schemas.openxmlformats.org/officeDocument/2006/relationships/hyperlink" Target="https://www.chinesebible.org.hk/hk/product_detail.php?productcode=CFT2790" TargetMode="External" /><Relationship Id="rId316" Type="http://schemas.openxmlformats.org/officeDocument/2006/relationships/hyperlink" Target="https://www.chinesebible.org.hk/hk/product_detail.php?productcode=CFS2294" TargetMode="External" /><Relationship Id="rId317" Type="http://schemas.openxmlformats.org/officeDocument/2006/relationships/hyperlink" Target="https://www.chinesebible.org.hk/hk/product_detail.php?productcode=CFT2612" TargetMode="External" /><Relationship Id="rId318" Type="http://schemas.openxmlformats.org/officeDocument/2006/relationships/hyperlink" Target="https://www.chinesebible.org.hk/hk/product_detail.php?productcode=CFS2618" TargetMode="External" /><Relationship Id="rId319" Type="http://schemas.openxmlformats.org/officeDocument/2006/relationships/hyperlink" Target="https://www.chinesebible.org.hk/hk/product_detail.php?productcode=CFT2370" TargetMode="External" /><Relationship Id="rId320" Type="http://schemas.openxmlformats.org/officeDocument/2006/relationships/hyperlink" Target="https://www.chinesebible.org.hk/hk/product_detail.php?productcode=CFS2499" TargetMode="External" /><Relationship Id="rId321" Type="http://schemas.openxmlformats.org/officeDocument/2006/relationships/hyperlink" Target="https://www.chinesebible.org.hk/hk/product_detail.php?productcode=CFT2533" TargetMode="External" /><Relationship Id="rId322" Type="http://schemas.openxmlformats.org/officeDocument/2006/relationships/hyperlink" Target="https://www.chinesebible.org.hk/hk/product_detail.php?productcode=CFT2714" TargetMode="External" /><Relationship Id="rId323" Type="http://schemas.openxmlformats.org/officeDocument/2006/relationships/hyperlink" Target="https://www.chinesebible.org.hk/hk/product_detail.php?productcode=CFT2436" TargetMode="External" /><Relationship Id="rId324" Type="http://schemas.openxmlformats.org/officeDocument/2006/relationships/hyperlink" Target="https://www.chinesebible.org.hk/hk/product_detail.php?productcode=CFS2581" TargetMode="External" /><Relationship Id="rId325" Type="http://schemas.openxmlformats.org/officeDocument/2006/relationships/hyperlink" Target="https://www.chinesebible.org.hk/hk/product_detail.php?productcode=CFT2218" TargetMode="External" /><Relationship Id="rId326" Type="http://schemas.openxmlformats.org/officeDocument/2006/relationships/hyperlink" Target="https://www.chinesebible.org.hk/hk/product_detail.php?productcode=CFT2342" TargetMode="External" /><Relationship Id="rId327" Type="http://schemas.openxmlformats.org/officeDocument/2006/relationships/hyperlink" Target="https://www.chinesebible.org.hk/hk/product_detail.php?productcode=CFS2582" TargetMode="External" /><Relationship Id="rId328" Type="http://schemas.openxmlformats.org/officeDocument/2006/relationships/hyperlink" Target="https://www.chinesebible.org.hk/hk/product_detail.php?productcode=CFT2519" TargetMode="External" /><Relationship Id="rId329" Type="http://schemas.openxmlformats.org/officeDocument/2006/relationships/hyperlink" Target="https://www.chinesebible.org.hk/hk/product_detail.php?productcode=CFS2575" TargetMode="External" /><Relationship Id="rId330" Type="http://schemas.openxmlformats.org/officeDocument/2006/relationships/hyperlink" Target="https://www.chinesebible.org.hk/hk/product_detail.php?productcode=CAS7411" TargetMode="External" /><Relationship Id="rId331" Type="http://schemas.openxmlformats.org/officeDocument/2006/relationships/hyperlink" Target="https://www.chinesebible.org.hk/hk/product_detail.php?productcode=CfS0561" TargetMode="External" /><Relationship Id="rId332" Type="http://schemas.openxmlformats.org/officeDocument/2006/relationships/hyperlink" Target="https://www.chinesebible.org.hk/hk/product_detail.php?productcode=CDC2497" TargetMode="External" /><Relationship Id="rId333" Type="http://schemas.openxmlformats.org/officeDocument/2006/relationships/hyperlink" Target="https://www.chinesebible.org.hk/hk/product_detail.php?productcode=CDC2497" TargetMode="External" /><Relationship Id="rId334" Type="http://schemas.openxmlformats.org/officeDocument/2006/relationships/hyperlink" Target="https://www.chinesebible.org.hk/hk/product_detail.php?productcode=CDC2908" TargetMode="External" /><Relationship Id="rId335" Type="http://schemas.openxmlformats.org/officeDocument/2006/relationships/hyperlink" Target="https://www.chinesebible.org.hk/hk/product_detail.php?productcode=CDC2559" TargetMode="External" /><Relationship Id="rId336" Type="http://schemas.openxmlformats.org/officeDocument/2006/relationships/hyperlink" Target="https://www.chinesebible.org.hk/hk/product_detail.php?productcode=CDC2762" TargetMode="External" /><Relationship Id="rId337" Type="http://schemas.openxmlformats.org/officeDocument/2006/relationships/hyperlink" Target="https://www.chinesebible.org.hk/hk/product_detail.php?productcode=CDC2629" TargetMode="External" /><Relationship Id="rId338" Type="http://schemas.openxmlformats.org/officeDocument/2006/relationships/hyperlink" Target="https://www.chinesebible.org.hk/hk/product_detail.php?productcode=CDC2507" TargetMode="External" /><Relationship Id="rId339" Type="http://schemas.openxmlformats.org/officeDocument/2006/relationships/hyperlink" Target="https://www.chinesebible.org.hk/hk/product_detail.php?productcode=CDC2508" TargetMode="External" /><Relationship Id="rId340" Type="http://schemas.openxmlformats.org/officeDocument/2006/relationships/hyperlink" Target="https://www.chinesebible.org.hk/hk/product_detail.php?productcode=CDC2849" TargetMode="External" /><Relationship Id="rId341" Type="http://schemas.openxmlformats.org/officeDocument/2006/relationships/hyperlink" Target="https://www.chinesebible.org.hk/hk/product_detail.php?productcode=CDC214001" TargetMode="External" /><Relationship Id="rId342" Type="http://schemas.openxmlformats.org/officeDocument/2006/relationships/hyperlink" Target="https://www.chinesebible.org.hk/hk/product_detail.php?productcode=CDC6151" TargetMode="External" /><Relationship Id="rId343" Type="http://schemas.openxmlformats.org/officeDocument/2006/relationships/hyperlink" Target="https://www.chinesebible.org.hk/hk/product_detail.php?productcode=CdC2233" TargetMode="External" /><Relationship Id="rId344" Type="http://schemas.openxmlformats.org/officeDocument/2006/relationships/hyperlink" Target="https://www.chinesebible.org.hk/hk/product_detail.php?productcode=CHT0392" TargetMode="External" /><Relationship Id="rId345" Type="http://schemas.openxmlformats.org/officeDocument/2006/relationships/hyperlink" Target="https://www.chinesebible.org.hk/hk/product_detail.php?productcode=CHT0392" TargetMode="External" /><Relationship Id="rId346" Type="http://schemas.openxmlformats.org/officeDocument/2006/relationships/hyperlink" Target="https://www.chinesebible.org.hk/hk/product_detail.php?productcode=CHS0478" TargetMode="External" /><Relationship Id="rId347" Type="http://schemas.openxmlformats.org/officeDocument/2006/relationships/hyperlink" Target="https://www.chinesebible.org.hk/hk/product_detail.php?productcode=CHT0481" TargetMode="External" /><Relationship Id="rId348" Type="http://schemas.openxmlformats.org/officeDocument/2006/relationships/hyperlink" Target="https://www.chinesebible.org.hk/hk/product_detail.php?productcode=CHS0508" TargetMode="External" /><Relationship Id="rId349" Type="http://schemas.openxmlformats.org/officeDocument/2006/relationships/hyperlink" Target="https://www.chinesebible.org.hk/hk/product_detail.php?productcode=CHT0394" TargetMode="External" /><Relationship Id="rId350" Type="http://schemas.openxmlformats.org/officeDocument/2006/relationships/hyperlink" Target="https://www.chinesebible.org.hk/hk/product_detail.php?productcode=CHS0492" TargetMode="External" /><Relationship Id="rId351" Type="http://schemas.openxmlformats.org/officeDocument/2006/relationships/hyperlink" Target="https://www.chinesebible.org.hk/hk/product_detail.php?productcode=CHT0483" TargetMode="External" /><Relationship Id="rId352" Type="http://schemas.openxmlformats.org/officeDocument/2006/relationships/hyperlink" Target="https://www.chinesebible.org.hk/hk/product_detail.php?productcode=CHS0522" TargetMode="External" /><Relationship Id="rId353" Type="http://schemas.openxmlformats.org/officeDocument/2006/relationships/hyperlink" Target="https://www.chinesebible.org.hk/hk/product_detail.php?productcode=Chs0843" TargetMode="External" /><Relationship Id="rId354" Type="http://schemas.openxmlformats.org/officeDocument/2006/relationships/hyperlink" Target="https://www.chinesebible.org.hk/hk/product_detail.php?productcode=ChT0055" TargetMode="External" /><Relationship Id="rId355" Type="http://schemas.openxmlformats.org/officeDocument/2006/relationships/hyperlink" Target="https://www.chinesebible.org.hk/hk/product_detail.php?productcode=CHT0584S" TargetMode="External" /><Relationship Id="rId356" Type="http://schemas.openxmlformats.org/officeDocument/2006/relationships/hyperlink" Target="https://www.chinesebible.org.hk/hk/product_detail.php?productcode=ChT0293" TargetMode="External" /><Relationship Id="rId357" Type="http://schemas.openxmlformats.org/officeDocument/2006/relationships/hyperlink" Target="https://www.chinesebible.org.hk/hk/product_detail.php?productcode=ChT0292" TargetMode="External" /><Relationship Id="rId358" Type="http://schemas.openxmlformats.org/officeDocument/2006/relationships/hyperlink" Target="https://www.chinesebible.org.hk/hk/product_detail.php?productcode=CHT0000" TargetMode="External" /><Relationship Id="rId359" Type="http://schemas.openxmlformats.org/officeDocument/2006/relationships/hyperlink" Target="https://www.chinesebible.org.hk/hk/product_detail.php?productcode=CHT0019" TargetMode="External" /><Relationship Id="rId360" Type="http://schemas.openxmlformats.org/officeDocument/2006/relationships/hyperlink" Target="https://www.chinesebible.org.hk/hk/product_detail.php?productcode=Chs0026" TargetMode="External" /><Relationship Id="rId361" Type="http://schemas.openxmlformats.org/officeDocument/2006/relationships/hyperlink" Target="https://www.chinesebible.org.hk/hk/product_detail.php?productcode=CHT0033" TargetMode="External" /><Relationship Id="rId362" Type="http://schemas.openxmlformats.org/officeDocument/2006/relationships/hyperlink" Target="https://www.chinesebible.org.hk/hk/product_detail.php?productcode=Chs0040" TargetMode="External" /><Relationship Id="rId363" Type="http://schemas.openxmlformats.org/officeDocument/2006/relationships/hyperlink" Target="https://www.chinesebible.org.hk/hk/product_detail.php?productcode=SP00051" TargetMode="External" /><Relationship Id="rId364" Type="http://schemas.openxmlformats.org/officeDocument/2006/relationships/hyperlink" Target="https://www.chinesebible.org.hk/hk/product_detail.php?productcode=SPS00051" TargetMode="External" /><Relationship Id="rId365" Type="http://schemas.openxmlformats.org/officeDocument/2006/relationships/hyperlink" Target="https://www.chinesebible.org.hk/hk/product_detail.php?productcode=SP00052" TargetMode="External" /><Relationship Id="rId366" Type="http://schemas.openxmlformats.org/officeDocument/2006/relationships/hyperlink" Target="https://www.chinesebible.org.hk/hk/product_detail.php?productcode=SPS00052" TargetMode="External" /><Relationship Id="rId367" Type="http://schemas.openxmlformats.org/officeDocument/2006/relationships/hyperlink" Target="https://www.chinesebible.org.hk/hk/product_detail.php?productcode=CKT0002" TargetMode="External" /><Relationship Id="rId368" Type="http://schemas.openxmlformats.org/officeDocument/2006/relationships/hyperlink" Target="https://www.chinesebible.org.hk/hk/product_detail.php?productcode=CFT0987" TargetMode="External" /><Relationship Id="rId369" Type="http://schemas.openxmlformats.org/officeDocument/2006/relationships/hyperlink" Target="https://www.chinesebible.org.hk/hk/product_detail.php?productcode=CHT0088" TargetMode="External" /><Relationship Id="rId370" Type="http://schemas.openxmlformats.org/officeDocument/2006/relationships/hyperlink" Target="https://www.chinesebible.org.hk/hk/product_detail.php?productcode=CFT0305" TargetMode="External" /><Relationship Id="rId371" Type="http://schemas.openxmlformats.org/officeDocument/2006/relationships/hyperlink" Target="https://www.chinesebible.org.hk/hk/product_detail.php?productcode=CFT0306" TargetMode="External" /><Relationship Id="rId372" Type="http://schemas.openxmlformats.org/officeDocument/2006/relationships/hyperlink" Target="https://www.chinesebible.org.hk/hk/product_detail.php?productcode=CFT03056" TargetMode="External" /><Relationship Id="rId373" Type="http://schemas.openxmlformats.org/officeDocument/2006/relationships/hyperlink" Target="https://www.chinesebible.org.hk/hk/product_detail.php?productcode=CFT0864" TargetMode="External" /><Relationship Id="rId374" Type="http://schemas.openxmlformats.org/officeDocument/2006/relationships/hyperlink" Target="https://www.chinesebible.org.hk/hk/product_detail.php?productcode=cct12095" TargetMode="External" /><Relationship Id="rId375" Type="http://schemas.openxmlformats.org/officeDocument/2006/relationships/hyperlink" Target="https://www.chinesebible.org.hk/hk/product_detail.php?productcode=CHT0071" TargetMode="External" /><Relationship Id="rId376" Type="http://schemas.openxmlformats.org/officeDocument/2006/relationships/hyperlink" Target="https://www.chinesebible.org.hk/hk/product_detail.php?productcode=CHT0071" TargetMode="External" /><Relationship Id="rId377" Type="http://schemas.openxmlformats.org/officeDocument/2006/relationships/hyperlink" Target="https://www.chinesebible.org.hk/hk/product_detail.php?productcode=CKT0994" TargetMode="External" /><Relationship Id="rId378" Type="http://schemas.openxmlformats.org/officeDocument/2006/relationships/hyperlink" Target="https://www.chinesebible.org.hk/hk/product_detail.php?productcode=CKS0132" TargetMode="External" /><Relationship Id="rId379" Type="http://schemas.openxmlformats.org/officeDocument/2006/relationships/hyperlink" Target="https://www.chinesebible.org.hk/hk/product_detail.php?productcode=CKT0994" TargetMode="External" /><Relationship Id="rId380" Type="http://schemas.openxmlformats.org/officeDocument/2006/relationships/hyperlink" Target="https://www.chinesebible.org.hk/hk/product_detail.php?productcode=CKS0132" TargetMode="External" /><Relationship Id="rId381" Type="http://schemas.openxmlformats.org/officeDocument/2006/relationships/hyperlink" Target="https://www.chinesebible.org.hk/hk/product_detail.php?productcode=HAS1118" TargetMode="External" /><Relationship Id="rId382" Type="http://schemas.openxmlformats.org/officeDocument/2006/relationships/hyperlink" Target="https://www.chinesebible.org.hk/hk/product_detail.php?productcode=HAS1118" TargetMode="External" /><Relationship Id="rId383" Type="http://schemas.openxmlformats.org/officeDocument/2006/relationships/hyperlink" Target="https://www.chinesebible.org.hk/hk/product_detail.php?productcode=CFT0871" TargetMode="External" /><Relationship Id="rId384" Type="http://schemas.openxmlformats.org/officeDocument/2006/relationships/hyperlink" Target="https://www.chinesebible.org.hk/hk/product_detail.php?productcode=CFS0125" TargetMode="External" /><Relationship Id="rId385" Type="http://schemas.openxmlformats.org/officeDocument/2006/relationships/hyperlink" Target="https://www.chinesebible.org.hk/hk/product_detail.php?productcode=CFT0871" TargetMode="External" /><Relationship Id="rId386" Type="http://schemas.openxmlformats.org/officeDocument/2006/relationships/hyperlink" Target="https://www.chinesebible.org.hk/hk/product_detail.php?productcode=CFS0125" TargetMode="External" /><Relationship Id="rId387" Type="http://schemas.openxmlformats.org/officeDocument/2006/relationships/hyperlink" Target="https://www.chinesebible.org.hk/hk/product_detail.php?productcode=Cht0149" TargetMode="External" /><Relationship Id="rId388" Type="http://schemas.openxmlformats.org/officeDocument/2006/relationships/hyperlink" Target="https://www.chinesebible.org.hk/hk/product_detail.php?productcode=Cft0765" TargetMode="External" /><Relationship Id="rId389" Type="http://schemas.openxmlformats.org/officeDocument/2006/relationships/hyperlink" Target="https://www.chinesebible.org.hk/hk/product_detail.php?productcode=cct13734" TargetMode="External" /><Relationship Id="rId390" Type="http://schemas.openxmlformats.org/officeDocument/2006/relationships/hyperlink" Target="https://www.chinesebible.org.hk/hk/product_detail.php?productcode=cct13727" TargetMode="External" /><Relationship Id="rId391" Type="http://schemas.openxmlformats.org/officeDocument/2006/relationships/hyperlink" Target="https://www.chinesebible.org.hk/hk/product_detail.php?productcode=Cht0149" TargetMode="External" /><Relationship Id="rId392" Type="http://schemas.openxmlformats.org/officeDocument/2006/relationships/hyperlink" Target="https://www.chinesebible.org.hk/hk/product_detail.php?productcode=Cft0765" TargetMode="External" /><Relationship Id="rId393" Type="http://schemas.openxmlformats.org/officeDocument/2006/relationships/hyperlink" Target="https://www.chinesebible.org.hk/hk/product_detail.php?productcode=cct13734" TargetMode="External" /><Relationship Id="rId394" Type="http://schemas.openxmlformats.org/officeDocument/2006/relationships/hyperlink" Target="https://www.chinesebible.org.hk/hk/product_detail.php?productcode=cct13727" TargetMode="External" /><Relationship Id="rId395" Type="http://schemas.openxmlformats.org/officeDocument/2006/relationships/hyperlink" Target="https://www.chinesebible.org.hk/hk/product_detail.php?productcode=Cbt1253" TargetMode="External" /><Relationship Id="rId396" Type="http://schemas.openxmlformats.org/officeDocument/2006/relationships/hyperlink" Target="https://www.chinesebible.org.hk/hk/product_detail.php?productcode=cht0101" TargetMode="External" /><Relationship Id="rId397" Type="http://schemas.openxmlformats.org/officeDocument/2006/relationships/hyperlink" Target="https://www.chinesebible.org.hk/hk/product_detail.php?productcode=cht0101" TargetMode="External" /><Relationship Id="rId398" Type="http://schemas.openxmlformats.org/officeDocument/2006/relationships/hyperlink" Target="https://www.chinesebible.org.hk/hk/product_detail.php?productcode=cKT0163" TargetMode="External" /><Relationship Id="rId399" Type="http://schemas.openxmlformats.org/officeDocument/2006/relationships/hyperlink" Target="https://www.chinesebible.org.hk/hk/product_detail.php?productcode=cKT0163" TargetMode="External" /><Relationship Id="rId400" Type="http://schemas.openxmlformats.org/officeDocument/2006/relationships/hyperlink" Target="https://www.chinesebible.org.hk/hk/product_detail.php?productcode=cft2156" TargetMode="External" /><Relationship Id="rId401" Type="http://schemas.openxmlformats.org/officeDocument/2006/relationships/hyperlink" Target="https://www.chinesebible.org.hk/hk/product_detail.php?productcode=cft2156" TargetMode="External" /><Relationship Id="rId402" Type="http://schemas.openxmlformats.org/officeDocument/2006/relationships/hyperlink" Target="https://www.chinesebible.org.hk/hk/product_detail.php?productcode=c0284" TargetMode="External" /><Relationship Id="rId403" Type="http://schemas.openxmlformats.org/officeDocument/2006/relationships/hyperlink" Target="https://www.chinesebible.org.hk/hk/product_detail.php?productcode=cht0314" TargetMode="External" /><Relationship Id="rId404" Type="http://schemas.openxmlformats.org/officeDocument/2006/relationships/hyperlink" Target="https://www.chinesebible.org.hk/hk/product_detail.php?productcode=cht0291" TargetMode="External" /><Relationship Id="rId405" Type="http://schemas.openxmlformats.org/officeDocument/2006/relationships/hyperlink" Target="https://www.chinesebible.org.hk/hk/product_detail.php?productcode=cht0307" TargetMode="External" /><Relationship Id="rId406" Type="http://schemas.openxmlformats.org/officeDocument/2006/relationships/drawing" Target="../drawings/drawing1.xml" /><Relationship Id="rId4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0"/>
  <sheetViews>
    <sheetView tabSelected="1" zoomScale="85" zoomScaleNormal="85" zoomScaleSheetLayoutView="100" workbookViewId="0" topLeftCell="A1">
      <selection activeCell="R9" sqref="R9"/>
    </sheetView>
  </sheetViews>
  <sheetFormatPr defaultColWidth="9.00390625" defaultRowHeight="16.5"/>
  <cols>
    <col min="1" max="1" width="11.375" style="18" customWidth="1"/>
    <col min="2" max="2" width="7.125" style="13" customWidth="1"/>
    <col min="3" max="3" width="13.00390625" style="13" customWidth="1"/>
    <col min="4" max="4" width="16.50390625" style="14" customWidth="1"/>
    <col min="5" max="5" width="41.375" style="15" customWidth="1"/>
    <col min="6" max="6" width="10.375" style="44" customWidth="1"/>
    <col min="7" max="7" width="8.875" style="16" customWidth="1"/>
    <col min="8" max="8" width="7.00390625" style="25" customWidth="1"/>
    <col min="9" max="9" width="8.625" style="14" customWidth="1"/>
    <col min="10" max="10" width="8.25390625" style="18" customWidth="1"/>
    <col min="11" max="11" width="8.875" style="18" customWidth="1"/>
    <col min="12" max="12" width="8.00390625" style="18" customWidth="1"/>
    <col min="13" max="13" width="10.00390625" style="18" bestFit="1" customWidth="1"/>
    <col min="14" max="14" width="10.25390625" style="17" customWidth="1"/>
    <col min="15" max="15" width="9.00390625" style="18" customWidth="1"/>
    <col min="16" max="17" width="9.00390625" style="18" hidden="1" customWidth="1"/>
    <col min="18" max="16384" width="9.00390625" style="18" customWidth="1"/>
  </cols>
  <sheetData>
    <row r="1" spans="1:15" ht="16.5">
      <c r="A1" s="160"/>
      <c r="B1" s="160"/>
      <c r="C1" s="141"/>
      <c r="D1" s="133"/>
      <c r="E1" s="144"/>
      <c r="F1" s="161"/>
      <c r="G1" s="162"/>
      <c r="H1" s="163"/>
      <c r="I1" s="163"/>
      <c r="J1" s="163"/>
      <c r="K1" s="162"/>
      <c r="L1" s="194"/>
      <c r="M1" s="138"/>
      <c r="N1" s="138"/>
      <c r="O1" s="138"/>
    </row>
    <row r="2" spans="1:15" ht="53.25" customHeight="1">
      <c r="A2" s="160"/>
      <c r="B2" s="160"/>
      <c r="C2" s="141"/>
      <c r="D2" s="133"/>
      <c r="E2" s="166"/>
      <c r="F2" s="167"/>
      <c r="G2" s="144"/>
      <c r="H2" s="229"/>
      <c r="I2" s="164"/>
      <c r="J2" s="138"/>
      <c r="K2" s="138"/>
      <c r="L2" s="165"/>
      <c r="M2" s="138"/>
      <c r="N2" s="138"/>
      <c r="O2" s="138"/>
    </row>
    <row r="3" spans="1:15" ht="16.5">
      <c r="A3" s="160"/>
      <c r="B3" s="160"/>
      <c r="C3" s="141"/>
      <c r="D3" s="133"/>
      <c r="E3" s="144"/>
      <c r="F3" s="168"/>
      <c r="G3" s="163"/>
      <c r="H3" s="163"/>
      <c r="I3" s="164"/>
      <c r="J3" s="193"/>
      <c r="K3" s="193"/>
      <c r="L3" s="194"/>
      <c r="M3" s="138"/>
      <c r="N3" s="138"/>
      <c r="O3" s="138"/>
    </row>
    <row r="4" spans="1:15" ht="26.25">
      <c r="A4" s="169" t="s">
        <v>1238</v>
      </c>
      <c r="B4" s="160"/>
      <c r="C4" s="141"/>
      <c r="D4" s="160"/>
      <c r="E4" s="138"/>
      <c r="F4" s="247"/>
      <c r="G4" s="170"/>
      <c r="H4" s="171"/>
      <c r="I4" s="172"/>
      <c r="J4" s="193"/>
      <c r="K4" s="193"/>
      <c r="L4" s="194"/>
      <c r="M4" s="138"/>
      <c r="N4" s="138"/>
      <c r="O4" s="138"/>
    </row>
    <row r="5" spans="1:15" ht="16.5" customHeight="1">
      <c r="A5" s="173"/>
      <c r="B5" s="173"/>
      <c r="C5" s="173"/>
      <c r="D5" s="173"/>
      <c r="E5" s="173"/>
      <c r="F5" s="191"/>
      <c r="G5" s="173"/>
      <c r="H5" s="173"/>
      <c r="I5" s="192"/>
      <c r="J5" s="192"/>
      <c r="K5" s="192"/>
      <c r="L5" s="194"/>
      <c r="M5" s="138"/>
      <c r="N5" s="138"/>
      <c r="O5" s="138"/>
    </row>
    <row r="6" spans="1:15" ht="27.75" customHeight="1">
      <c r="A6" s="233" t="s">
        <v>1124</v>
      </c>
      <c r="B6" s="174"/>
      <c r="C6" s="174"/>
      <c r="D6" s="174"/>
      <c r="E6" s="144"/>
      <c r="F6" s="175" t="s">
        <v>32</v>
      </c>
      <c r="G6" s="162"/>
      <c r="H6" s="162"/>
      <c r="I6" s="163"/>
      <c r="J6" s="163"/>
      <c r="K6" s="162"/>
      <c r="L6" s="194"/>
      <c r="M6" s="138"/>
      <c r="N6" s="138"/>
      <c r="O6" s="138"/>
    </row>
    <row r="7" spans="1:15" ht="27.75" customHeight="1">
      <c r="A7" s="233" t="s">
        <v>1125</v>
      </c>
      <c r="B7" s="176"/>
      <c r="C7" s="176"/>
      <c r="D7" s="176"/>
      <c r="E7" s="144"/>
      <c r="F7" s="175" t="s">
        <v>738</v>
      </c>
      <c r="G7" s="177" t="s">
        <v>716</v>
      </c>
      <c r="H7" s="178"/>
      <c r="I7" s="152" t="s">
        <v>81</v>
      </c>
      <c r="J7" s="177" t="s">
        <v>717</v>
      </c>
      <c r="K7" s="178"/>
      <c r="L7" s="194"/>
      <c r="M7" s="138"/>
      <c r="N7" s="138"/>
      <c r="O7" s="138"/>
    </row>
    <row r="8" spans="1:15" s="20" customFormat="1" ht="27.75" customHeight="1">
      <c r="A8" s="233" t="s">
        <v>739</v>
      </c>
      <c r="B8" s="176"/>
      <c r="C8" s="176"/>
      <c r="D8" s="176"/>
      <c r="E8" s="179"/>
      <c r="F8" s="175" t="s">
        <v>739</v>
      </c>
      <c r="G8" s="177" t="s">
        <v>82</v>
      </c>
      <c r="H8" s="178"/>
      <c r="I8" s="180"/>
      <c r="J8" s="181"/>
      <c r="K8" s="178"/>
      <c r="L8" s="195"/>
      <c r="M8" s="182"/>
      <c r="N8" s="182"/>
      <c r="O8" s="182"/>
    </row>
    <row r="9" spans="1:15" ht="27.75" customHeight="1">
      <c r="A9" s="233" t="s">
        <v>1126</v>
      </c>
      <c r="B9" s="174"/>
      <c r="C9" s="174"/>
      <c r="D9" s="174"/>
      <c r="E9" s="174"/>
      <c r="F9" s="175" t="s">
        <v>740</v>
      </c>
      <c r="G9" s="177" t="s">
        <v>83</v>
      </c>
      <c r="H9" s="178"/>
      <c r="I9" s="181"/>
      <c r="J9" s="181"/>
      <c r="K9" s="183"/>
      <c r="L9" s="194"/>
      <c r="M9" s="138"/>
      <c r="N9" s="138"/>
      <c r="O9" s="138"/>
    </row>
    <row r="10" spans="1:15" ht="16.5">
      <c r="A10" s="160"/>
      <c r="B10" s="160"/>
      <c r="C10" s="141"/>
      <c r="D10" s="133"/>
      <c r="E10" s="144"/>
      <c r="F10" s="161"/>
      <c r="G10" s="162"/>
      <c r="H10" s="163"/>
      <c r="I10" s="163"/>
      <c r="J10" s="163"/>
      <c r="K10" s="162"/>
      <c r="L10" s="194"/>
      <c r="M10" s="138"/>
      <c r="N10" s="138"/>
      <c r="O10" s="138"/>
    </row>
    <row r="11" spans="1:15" ht="16.5">
      <c r="A11" s="233" t="s">
        <v>1127</v>
      </c>
      <c r="B11" s="233"/>
      <c r="C11" s="234"/>
      <c r="D11" s="191"/>
      <c r="E11" s="184"/>
      <c r="F11" s="184"/>
      <c r="G11" s="144"/>
      <c r="H11" s="152" t="s">
        <v>84</v>
      </c>
      <c r="I11" s="162"/>
      <c r="J11" s="163"/>
      <c r="K11" s="163"/>
      <c r="L11" s="163"/>
      <c r="M11" s="164"/>
      <c r="N11" s="165"/>
      <c r="O11" s="138"/>
    </row>
    <row r="12" spans="1:15" ht="16.5">
      <c r="A12" s="233" t="s">
        <v>1128</v>
      </c>
      <c r="B12" s="233"/>
      <c r="C12" s="234"/>
      <c r="D12" s="191"/>
      <c r="E12" s="184"/>
      <c r="F12" s="184"/>
      <c r="G12" s="144"/>
      <c r="H12" s="21" t="s">
        <v>85</v>
      </c>
      <c r="I12" s="21" t="s">
        <v>86</v>
      </c>
      <c r="J12" s="21" t="s">
        <v>87</v>
      </c>
      <c r="K12" s="22" t="s">
        <v>88</v>
      </c>
      <c r="L12" s="23" t="s">
        <v>89</v>
      </c>
      <c r="M12" s="24" t="s">
        <v>90</v>
      </c>
      <c r="N12" s="84" t="s">
        <v>900</v>
      </c>
      <c r="O12" s="138"/>
    </row>
    <row r="13" spans="1:15" ht="16.5">
      <c r="A13" s="233"/>
      <c r="B13" s="191"/>
      <c r="C13" s="234"/>
      <c r="D13" s="191"/>
      <c r="E13" s="184"/>
      <c r="F13" s="184"/>
      <c r="G13" s="144"/>
      <c r="H13" s="1">
        <f>COUNT(I15:I444)</f>
        <v>0</v>
      </c>
      <c r="I13" s="1">
        <f>SUM(I15:I444)</f>
        <v>0</v>
      </c>
      <c r="J13" s="1">
        <f>SUM(J15:J444)</f>
        <v>0</v>
      </c>
      <c r="K13" s="1">
        <f>SUM(K15:K444)</f>
        <v>0</v>
      </c>
      <c r="L13" s="12">
        <v>0</v>
      </c>
      <c r="M13" s="11">
        <f>K13*(1-L13)</f>
        <v>0</v>
      </c>
      <c r="N13" s="188">
        <f>SUM(O15:O444)</f>
        <v>0</v>
      </c>
      <c r="O13" s="138"/>
    </row>
    <row r="14" spans="1:15" ht="16.5">
      <c r="A14" s="138"/>
      <c r="B14" s="141"/>
      <c r="D14" s="141"/>
      <c r="E14" s="133"/>
      <c r="F14" s="184"/>
      <c r="G14" s="145"/>
      <c r="H14" s="141"/>
      <c r="I14" s="138"/>
      <c r="J14" s="160"/>
      <c r="K14" s="160"/>
      <c r="L14" s="141"/>
      <c r="M14" s="165"/>
      <c r="N14" s="138"/>
      <c r="O14" s="138"/>
    </row>
    <row r="15" spans="1:17" ht="31.5">
      <c r="A15" s="78" t="s">
        <v>8</v>
      </c>
      <c r="B15" s="79" t="s">
        <v>91</v>
      </c>
      <c r="C15" s="80" t="s">
        <v>92</v>
      </c>
      <c r="D15" s="80" t="s">
        <v>93</v>
      </c>
      <c r="E15" s="81" t="s">
        <v>94</v>
      </c>
      <c r="F15" s="82" t="s">
        <v>33</v>
      </c>
      <c r="G15" s="83" t="s">
        <v>79</v>
      </c>
      <c r="H15" s="84" t="s">
        <v>36</v>
      </c>
      <c r="I15" s="84" t="s">
        <v>179</v>
      </c>
      <c r="J15" s="84" t="s">
        <v>6</v>
      </c>
      <c r="K15" s="76" t="s">
        <v>180</v>
      </c>
      <c r="L15" s="85" t="s">
        <v>181</v>
      </c>
      <c r="M15" s="86" t="s">
        <v>7</v>
      </c>
      <c r="N15" s="84" t="s">
        <v>898</v>
      </c>
      <c r="O15" s="185" t="s">
        <v>899</v>
      </c>
      <c r="P15" s="219" t="s">
        <v>1091</v>
      </c>
      <c r="Q15" s="18" t="s">
        <v>1189</v>
      </c>
    </row>
    <row r="16" spans="1:15" ht="30.75" customHeight="1">
      <c r="A16" s="88"/>
      <c r="B16" s="89"/>
      <c r="C16" s="220" t="s">
        <v>1093</v>
      </c>
      <c r="D16" s="89"/>
      <c r="E16" s="90"/>
      <c r="F16" s="91"/>
      <c r="G16" s="92"/>
      <c r="H16" s="93"/>
      <c r="I16" s="94"/>
      <c r="J16" s="95"/>
      <c r="K16" s="95"/>
      <c r="L16" s="96"/>
      <c r="M16" s="97"/>
      <c r="N16" s="92"/>
      <c r="O16" s="98"/>
    </row>
    <row r="17" spans="1:17" ht="30.75" customHeight="1">
      <c r="A17" s="246" t="s">
        <v>1224</v>
      </c>
      <c r="B17" s="197" t="s">
        <v>658</v>
      </c>
      <c r="C17" s="50" t="s">
        <v>1225</v>
      </c>
      <c r="D17" s="52" t="s">
        <v>1226</v>
      </c>
      <c r="E17" s="36" t="s">
        <v>1227</v>
      </c>
      <c r="F17" s="189" t="s">
        <v>78</v>
      </c>
      <c r="G17" s="42">
        <v>78</v>
      </c>
      <c r="H17" s="124">
        <v>12</v>
      </c>
      <c r="I17" s="125"/>
      <c r="J17" s="126" t="s">
        <v>902</v>
      </c>
      <c r="K17" s="126">
        <f aca="true" t="shared" si="0" ref="K17:K23">I17*G17</f>
        <v>0</v>
      </c>
      <c r="L17" s="127">
        <f aca="true" t="shared" si="1" ref="L17:L22">$L$13</f>
        <v>0</v>
      </c>
      <c r="M17" s="128">
        <f aca="true" t="shared" si="2" ref="M17:M23">G17*(1-$L$13)*I17</f>
        <v>0</v>
      </c>
      <c r="N17" s="246"/>
      <c r="O17" s="190">
        <f aca="true" t="shared" si="3" ref="O17:O23">N17*I17/1000</f>
        <v>0</v>
      </c>
      <c r="P17" s="18">
        <v>3.15</v>
      </c>
      <c r="Q17" s="18">
        <v>827</v>
      </c>
    </row>
    <row r="18" spans="1:17" ht="30.75" customHeight="1">
      <c r="A18" s="246" t="s">
        <v>1224</v>
      </c>
      <c r="B18" s="197" t="s">
        <v>658</v>
      </c>
      <c r="C18" s="50" t="s">
        <v>1228</v>
      </c>
      <c r="D18" s="52" t="s">
        <v>1229</v>
      </c>
      <c r="E18" s="36" t="s">
        <v>1230</v>
      </c>
      <c r="F18" s="189" t="s">
        <v>78</v>
      </c>
      <c r="G18" s="42">
        <v>78</v>
      </c>
      <c r="H18" s="124">
        <v>12</v>
      </c>
      <c r="I18" s="125"/>
      <c r="J18" s="126" t="s">
        <v>902</v>
      </c>
      <c r="K18" s="126">
        <f t="shared" si="0"/>
        <v>0</v>
      </c>
      <c r="L18" s="127">
        <f t="shared" si="1"/>
        <v>0</v>
      </c>
      <c r="M18" s="128">
        <f t="shared" si="2"/>
        <v>0</v>
      </c>
      <c r="N18" s="246"/>
      <c r="O18" s="190">
        <f t="shared" si="3"/>
        <v>0</v>
      </c>
      <c r="P18" s="18">
        <v>3.15</v>
      </c>
      <c r="Q18" s="18">
        <v>826</v>
      </c>
    </row>
    <row r="19" spans="1:17" ht="30.75" customHeight="1">
      <c r="A19" s="246" t="s">
        <v>1224</v>
      </c>
      <c r="B19" s="197" t="s">
        <v>658</v>
      </c>
      <c r="C19" s="50" t="s">
        <v>1236</v>
      </c>
      <c r="D19" s="52" t="s">
        <v>1231</v>
      </c>
      <c r="E19" s="36" t="s">
        <v>1232</v>
      </c>
      <c r="F19" s="189" t="s">
        <v>78</v>
      </c>
      <c r="G19" s="42">
        <v>78</v>
      </c>
      <c r="H19" s="124">
        <v>12</v>
      </c>
      <c r="I19" s="125"/>
      <c r="J19" s="126" t="s">
        <v>902</v>
      </c>
      <c r="K19" s="126">
        <f t="shared" si="0"/>
        <v>0</v>
      </c>
      <c r="L19" s="127">
        <f t="shared" si="1"/>
        <v>0</v>
      </c>
      <c r="M19" s="128">
        <f t="shared" si="2"/>
        <v>0</v>
      </c>
      <c r="N19" s="246"/>
      <c r="O19" s="190">
        <f t="shared" si="3"/>
        <v>0</v>
      </c>
      <c r="P19" s="18">
        <v>3.15</v>
      </c>
      <c r="Q19" s="18">
        <v>825</v>
      </c>
    </row>
    <row r="20" spans="1:17" ht="30.75" customHeight="1">
      <c r="A20" s="246" t="s">
        <v>1224</v>
      </c>
      <c r="B20" s="197" t="s">
        <v>658</v>
      </c>
      <c r="C20" s="50" t="s">
        <v>1233</v>
      </c>
      <c r="D20" s="52" t="s">
        <v>1234</v>
      </c>
      <c r="E20" s="36" t="s">
        <v>1235</v>
      </c>
      <c r="F20" s="189" t="s">
        <v>78</v>
      </c>
      <c r="G20" s="42">
        <v>78</v>
      </c>
      <c r="H20" s="124">
        <v>12</v>
      </c>
      <c r="I20" s="125"/>
      <c r="J20" s="126" t="s">
        <v>902</v>
      </c>
      <c r="K20" s="126">
        <f t="shared" si="0"/>
        <v>0</v>
      </c>
      <c r="L20" s="127">
        <f t="shared" si="1"/>
        <v>0</v>
      </c>
      <c r="M20" s="128">
        <f t="shared" si="2"/>
        <v>0</v>
      </c>
      <c r="N20" s="246"/>
      <c r="O20" s="190">
        <f t="shared" si="3"/>
        <v>0</v>
      </c>
      <c r="P20" s="18">
        <v>3.15</v>
      </c>
      <c r="Q20" s="57">
        <v>824</v>
      </c>
    </row>
    <row r="21" spans="1:17" ht="30.75" customHeight="1">
      <c r="A21" s="246" t="s">
        <v>1168</v>
      </c>
      <c r="B21" s="197" t="s">
        <v>658</v>
      </c>
      <c r="C21" s="50" t="s">
        <v>1219</v>
      </c>
      <c r="D21" s="52" t="s">
        <v>1220</v>
      </c>
      <c r="E21" s="36" t="s">
        <v>1221</v>
      </c>
      <c r="F21" s="189" t="s">
        <v>78</v>
      </c>
      <c r="G21" s="42">
        <v>178</v>
      </c>
      <c r="H21" s="124">
        <v>16</v>
      </c>
      <c r="I21" s="125"/>
      <c r="J21" s="126" t="s">
        <v>902</v>
      </c>
      <c r="K21" s="126">
        <f t="shared" si="0"/>
        <v>0</v>
      </c>
      <c r="L21" s="127">
        <f t="shared" si="1"/>
        <v>0</v>
      </c>
      <c r="M21" s="128">
        <f t="shared" si="2"/>
        <v>0</v>
      </c>
      <c r="N21" s="124">
        <v>695</v>
      </c>
      <c r="O21" s="190">
        <f t="shared" si="3"/>
        <v>0</v>
      </c>
      <c r="Q21" s="18">
        <v>1859</v>
      </c>
    </row>
    <row r="22" spans="1:17" ht="30.75" customHeight="1">
      <c r="A22" s="246" t="s">
        <v>1168</v>
      </c>
      <c r="B22" s="197" t="s">
        <v>658</v>
      </c>
      <c r="C22" s="50" t="s">
        <v>1216</v>
      </c>
      <c r="D22" s="52" t="s">
        <v>1217</v>
      </c>
      <c r="E22" s="36" t="s">
        <v>1218</v>
      </c>
      <c r="F22" s="189" t="s">
        <v>78</v>
      </c>
      <c r="G22" s="42">
        <v>98</v>
      </c>
      <c r="H22" s="124">
        <v>56</v>
      </c>
      <c r="I22" s="125"/>
      <c r="J22" s="126" t="s">
        <v>902</v>
      </c>
      <c r="K22" s="126">
        <f t="shared" si="0"/>
        <v>0</v>
      </c>
      <c r="L22" s="127">
        <f t="shared" si="1"/>
        <v>0</v>
      </c>
      <c r="M22" s="128">
        <f t="shared" si="2"/>
        <v>0</v>
      </c>
      <c r="N22" s="124">
        <v>253</v>
      </c>
      <c r="O22" s="190">
        <f t="shared" si="3"/>
        <v>0</v>
      </c>
      <c r="P22" s="18">
        <v>14.7</v>
      </c>
      <c r="Q22" s="18">
        <v>1853</v>
      </c>
    </row>
    <row r="23" spans="1:17" ht="30.75" customHeight="1">
      <c r="A23" s="246" t="s">
        <v>1168</v>
      </c>
      <c r="B23" s="197" t="s">
        <v>658</v>
      </c>
      <c r="C23" s="50" t="s">
        <v>1213</v>
      </c>
      <c r="D23" s="52" t="s">
        <v>1212</v>
      </c>
      <c r="E23" s="36" t="s">
        <v>1214</v>
      </c>
      <c r="F23" s="189" t="s">
        <v>78</v>
      </c>
      <c r="G23" s="42">
        <v>88</v>
      </c>
      <c r="H23" s="124">
        <v>36</v>
      </c>
      <c r="I23" s="125"/>
      <c r="J23" s="126" t="s">
        <v>902</v>
      </c>
      <c r="K23" s="126">
        <f t="shared" si="0"/>
        <v>0</v>
      </c>
      <c r="L23" s="127">
        <f aca="true" t="shared" si="4" ref="L23:L33">$L$13</f>
        <v>0</v>
      </c>
      <c r="M23" s="128">
        <f t="shared" si="2"/>
        <v>0</v>
      </c>
      <c r="N23" s="124">
        <v>364</v>
      </c>
      <c r="O23" s="190">
        <f t="shared" si="3"/>
        <v>0</v>
      </c>
      <c r="P23" s="18">
        <v>13.7</v>
      </c>
      <c r="Q23" s="18">
        <v>1854</v>
      </c>
    </row>
    <row r="24" spans="1:17" ht="30.75" customHeight="1">
      <c r="A24" s="246" t="s">
        <v>1168</v>
      </c>
      <c r="B24" s="197" t="s">
        <v>658</v>
      </c>
      <c r="C24" s="50" t="s">
        <v>1187</v>
      </c>
      <c r="D24" s="52" t="s">
        <v>1188</v>
      </c>
      <c r="E24" s="36" t="s">
        <v>1194</v>
      </c>
      <c r="F24" s="189" t="s">
        <v>78</v>
      </c>
      <c r="G24" s="42">
        <v>288</v>
      </c>
      <c r="H24" s="124">
        <v>16</v>
      </c>
      <c r="I24" s="125"/>
      <c r="J24" s="126" t="s">
        <v>902</v>
      </c>
      <c r="K24" s="126">
        <f aca="true" t="shared" si="5" ref="K24:K33">I24*G24</f>
        <v>0</v>
      </c>
      <c r="L24" s="127">
        <f t="shared" si="4"/>
        <v>0</v>
      </c>
      <c r="M24" s="128">
        <f aca="true" t="shared" si="6" ref="M24:M33">G24*(1-$L$13)*I24</f>
        <v>0</v>
      </c>
      <c r="N24" s="124">
        <v>1175</v>
      </c>
      <c r="O24" s="190">
        <f aca="true" t="shared" si="7" ref="O24:O33">N24*I24/1000</f>
        <v>0</v>
      </c>
      <c r="P24" s="18">
        <v>19</v>
      </c>
      <c r="Q24" s="18">
        <v>1378</v>
      </c>
    </row>
    <row r="25" spans="1:17" ht="30.75" customHeight="1">
      <c r="A25" s="246" t="s">
        <v>1168</v>
      </c>
      <c r="B25" s="197" t="s">
        <v>658</v>
      </c>
      <c r="C25" s="50" t="s">
        <v>1185</v>
      </c>
      <c r="D25" s="52" t="s">
        <v>1186</v>
      </c>
      <c r="E25" s="36" t="s">
        <v>1193</v>
      </c>
      <c r="F25" s="189" t="s">
        <v>78</v>
      </c>
      <c r="G25" s="42">
        <v>368</v>
      </c>
      <c r="H25" s="124">
        <v>16</v>
      </c>
      <c r="I25" s="125"/>
      <c r="J25" s="126" t="s">
        <v>902</v>
      </c>
      <c r="K25" s="126">
        <f t="shared" si="5"/>
        <v>0</v>
      </c>
      <c r="L25" s="127">
        <f t="shared" si="4"/>
        <v>0</v>
      </c>
      <c r="M25" s="128">
        <f t="shared" si="6"/>
        <v>0</v>
      </c>
      <c r="N25" s="124">
        <v>1080</v>
      </c>
      <c r="O25" s="190">
        <f t="shared" si="7"/>
        <v>0</v>
      </c>
      <c r="P25" s="18">
        <v>18.4</v>
      </c>
      <c r="Q25" s="18">
        <v>1379</v>
      </c>
    </row>
    <row r="26" spans="1:17" ht="30.75" customHeight="1">
      <c r="A26" s="246" t="s">
        <v>1168</v>
      </c>
      <c r="B26" s="197" t="s">
        <v>658</v>
      </c>
      <c r="C26" s="50" t="s">
        <v>1182</v>
      </c>
      <c r="D26" s="52" t="s">
        <v>1183</v>
      </c>
      <c r="E26" s="48" t="s">
        <v>1184</v>
      </c>
      <c r="F26" s="189" t="s">
        <v>78</v>
      </c>
      <c r="G26" s="42">
        <v>448</v>
      </c>
      <c r="H26" s="124">
        <v>8</v>
      </c>
      <c r="I26" s="125"/>
      <c r="J26" s="126" t="s">
        <v>902</v>
      </c>
      <c r="K26" s="126">
        <f t="shared" si="5"/>
        <v>0</v>
      </c>
      <c r="L26" s="127">
        <f t="shared" si="4"/>
        <v>0</v>
      </c>
      <c r="M26" s="128">
        <f t="shared" si="6"/>
        <v>0</v>
      </c>
      <c r="N26" s="124">
        <v>1475</v>
      </c>
      <c r="O26" s="190">
        <f t="shared" si="7"/>
        <v>0</v>
      </c>
      <c r="P26" s="18">
        <v>12.2</v>
      </c>
      <c r="Q26" s="18">
        <v>1084</v>
      </c>
    </row>
    <row r="27" spans="1:17" ht="30.75" customHeight="1">
      <c r="A27" s="246" t="s">
        <v>1168</v>
      </c>
      <c r="B27" s="197" t="s">
        <v>658</v>
      </c>
      <c r="C27" s="50" t="s">
        <v>1180</v>
      </c>
      <c r="D27" s="52" t="s">
        <v>1179</v>
      </c>
      <c r="E27" s="48" t="s">
        <v>1181</v>
      </c>
      <c r="F27" s="189" t="s">
        <v>78</v>
      </c>
      <c r="G27" s="42">
        <v>188</v>
      </c>
      <c r="H27" s="124">
        <v>14</v>
      </c>
      <c r="I27" s="125"/>
      <c r="J27" s="126" t="s">
        <v>902</v>
      </c>
      <c r="K27" s="126">
        <f t="shared" si="5"/>
        <v>0</v>
      </c>
      <c r="L27" s="127">
        <f t="shared" si="4"/>
        <v>0</v>
      </c>
      <c r="M27" s="128">
        <f t="shared" si="6"/>
        <v>0</v>
      </c>
      <c r="N27" s="124">
        <v>905</v>
      </c>
      <c r="O27" s="190">
        <f t="shared" si="7"/>
        <v>0</v>
      </c>
      <c r="P27" s="18">
        <v>13.2</v>
      </c>
      <c r="Q27" s="18">
        <v>1375</v>
      </c>
    </row>
    <row r="28" spans="1:17" ht="30.75" customHeight="1">
      <c r="A28" s="142" t="s">
        <v>903</v>
      </c>
      <c r="B28" s="197" t="s">
        <v>658</v>
      </c>
      <c r="C28" s="50" t="s">
        <v>1171</v>
      </c>
      <c r="D28" s="52" t="s">
        <v>1175</v>
      </c>
      <c r="E28" s="48" t="s">
        <v>1172</v>
      </c>
      <c r="F28" s="189" t="s">
        <v>1169</v>
      </c>
      <c r="G28" s="42">
        <v>338</v>
      </c>
      <c r="H28" s="124">
        <v>10</v>
      </c>
      <c r="I28" s="125"/>
      <c r="J28" s="126" t="s">
        <v>902</v>
      </c>
      <c r="K28" s="126">
        <f t="shared" si="5"/>
        <v>0</v>
      </c>
      <c r="L28" s="127">
        <f t="shared" si="4"/>
        <v>0</v>
      </c>
      <c r="M28" s="128">
        <f t="shared" si="6"/>
        <v>0</v>
      </c>
      <c r="N28" s="124">
        <v>1030</v>
      </c>
      <c r="O28" s="190">
        <f t="shared" si="7"/>
        <v>0</v>
      </c>
      <c r="P28" s="18">
        <v>10.9</v>
      </c>
      <c r="Q28" s="18">
        <v>1355</v>
      </c>
    </row>
    <row r="29" spans="1:17" ht="30.75" customHeight="1">
      <c r="A29" s="142" t="s">
        <v>903</v>
      </c>
      <c r="B29" s="203" t="s">
        <v>659</v>
      </c>
      <c r="C29" s="50" t="s">
        <v>1173</v>
      </c>
      <c r="D29" s="52" t="s">
        <v>1170</v>
      </c>
      <c r="E29" s="48" t="s">
        <v>1174</v>
      </c>
      <c r="F29" s="189" t="s">
        <v>1169</v>
      </c>
      <c r="G29" s="42">
        <v>338</v>
      </c>
      <c r="H29" s="124">
        <v>10</v>
      </c>
      <c r="I29" s="125"/>
      <c r="J29" s="126" t="s">
        <v>902</v>
      </c>
      <c r="K29" s="126">
        <f t="shared" si="5"/>
        <v>0</v>
      </c>
      <c r="L29" s="127">
        <f t="shared" si="4"/>
        <v>0</v>
      </c>
      <c r="M29" s="128">
        <f t="shared" si="6"/>
        <v>0</v>
      </c>
      <c r="N29" s="124">
        <v>1030</v>
      </c>
      <c r="O29" s="190">
        <f t="shared" si="7"/>
        <v>0</v>
      </c>
      <c r="P29" s="18">
        <v>10.9</v>
      </c>
      <c r="Q29" s="18">
        <v>1359</v>
      </c>
    </row>
    <row r="30" spans="1:17" ht="30.75" customHeight="1">
      <c r="A30" s="142" t="s">
        <v>903</v>
      </c>
      <c r="B30" s="203" t="s">
        <v>659</v>
      </c>
      <c r="C30" s="50" t="s">
        <v>1165</v>
      </c>
      <c r="D30" s="52" t="s">
        <v>1166</v>
      </c>
      <c r="E30" s="48" t="s">
        <v>1195</v>
      </c>
      <c r="F30" s="122" t="s">
        <v>78</v>
      </c>
      <c r="G30" s="42">
        <v>538</v>
      </c>
      <c r="H30" s="124">
        <v>10</v>
      </c>
      <c r="I30" s="125"/>
      <c r="J30" s="126" t="s">
        <v>902</v>
      </c>
      <c r="K30" s="126">
        <f t="shared" si="5"/>
        <v>0</v>
      </c>
      <c r="L30" s="127">
        <f t="shared" si="4"/>
        <v>0</v>
      </c>
      <c r="M30" s="128">
        <f t="shared" si="6"/>
        <v>0</v>
      </c>
      <c r="N30" s="124">
        <v>1173</v>
      </c>
      <c r="O30" s="190">
        <f t="shared" si="7"/>
        <v>0</v>
      </c>
      <c r="P30" s="262">
        <v>12.5</v>
      </c>
      <c r="Q30" s="18">
        <v>1368</v>
      </c>
    </row>
    <row r="31" spans="1:17" ht="30.75" customHeight="1">
      <c r="A31" s="142" t="s">
        <v>903</v>
      </c>
      <c r="B31" s="197" t="s">
        <v>658</v>
      </c>
      <c r="C31" s="210" t="s">
        <v>1161</v>
      </c>
      <c r="D31" s="52" t="s">
        <v>1162</v>
      </c>
      <c r="E31" s="48" t="s">
        <v>1196</v>
      </c>
      <c r="F31" s="189" t="s">
        <v>78</v>
      </c>
      <c r="G31" s="42">
        <v>98</v>
      </c>
      <c r="H31" s="124">
        <v>40</v>
      </c>
      <c r="I31" s="125"/>
      <c r="J31" s="126" t="s">
        <v>902</v>
      </c>
      <c r="K31" s="126">
        <f t="shared" si="5"/>
        <v>0</v>
      </c>
      <c r="L31" s="127">
        <f t="shared" si="4"/>
        <v>0</v>
      </c>
      <c r="M31" s="128">
        <f t="shared" si="6"/>
        <v>0</v>
      </c>
      <c r="N31" s="124">
        <v>237</v>
      </c>
      <c r="O31" s="190">
        <f t="shared" si="7"/>
        <v>0</v>
      </c>
      <c r="P31" s="18">
        <v>10.3</v>
      </c>
      <c r="Q31" s="18">
        <v>1360</v>
      </c>
    </row>
    <row r="32" spans="1:17" ht="30.75" customHeight="1">
      <c r="A32" s="142" t="s">
        <v>903</v>
      </c>
      <c r="B32" s="202" t="s">
        <v>659</v>
      </c>
      <c r="C32" s="210" t="s">
        <v>1163</v>
      </c>
      <c r="D32" s="52" t="s">
        <v>1164</v>
      </c>
      <c r="E32" s="48" t="s">
        <v>1197</v>
      </c>
      <c r="F32" s="189" t="s">
        <v>78</v>
      </c>
      <c r="G32" s="42">
        <v>98</v>
      </c>
      <c r="H32" s="124">
        <v>40</v>
      </c>
      <c r="I32" s="125"/>
      <c r="J32" s="126" t="s">
        <v>902</v>
      </c>
      <c r="K32" s="126">
        <f t="shared" si="5"/>
        <v>0</v>
      </c>
      <c r="L32" s="127">
        <f t="shared" si="4"/>
        <v>0</v>
      </c>
      <c r="M32" s="128">
        <f t="shared" si="6"/>
        <v>0</v>
      </c>
      <c r="N32" s="124">
        <v>237</v>
      </c>
      <c r="O32" s="190">
        <f t="shared" si="7"/>
        <v>0</v>
      </c>
      <c r="P32" s="18">
        <v>10.3</v>
      </c>
      <c r="Q32" s="18">
        <v>1367</v>
      </c>
    </row>
    <row r="33" spans="1:17" ht="27" customHeight="1">
      <c r="A33" s="142" t="s">
        <v>903</v>
      </c>
      <c r="B33" s="197" t="s">
        <v>658</v>
      </c>
      <c r="C33" s="210" t="s">
        <v>1122</v>
      </c>
      <c r="D33" s="52" t="s">
        <v>1123</v>
      </c>
      <c r="E33" s="48" t="s">
        <v>1198</v>
      </c>
      <c r="F33" s="189" t="s">
        <v>78</v>
      </c>
      <c r="G33" s="42">
        <v>58</v>
      </c>
      <c r="H33" s="124">
        <v>60</v>
      </c>
      <c r="I33" s="125"/>
      <c r="J33" s="126" t="s">
        <v>902</v>
      </c>
      <c r="K33" s="126">
        <f t="shared" si="5"/>
        <v>0</v>
      </c>
      <c r="L33" s="127">
        <f t="shared" si="4"/>
        <v>0</v>
      </c>
      <c r="M33" s="128">
        <f t="shared" si="6"/>
        <v>0</v>
      </c>
      <c r="N33" s="124">
        <v>121</v>
      </c>
      <c r="O33" s="190">
        <f t="shared" si="7"/>
        <v>0</v>
      </c>
      <c r="P33" s="18">
        <v>8.6</v>
      </c>
      <c r="Q33" s="18">
        <v>1289</v>
      </c>
    </row>
    <row r="34" spans="1:16" ht="27" customHeight="1">
      <c r="A34" s="99"/>
      <c r="B34" s="100"/>
      <c r="C34" s="208" t="s">
        <v>5</v>
      </c>
      <c r="D34" s="196"/>
      <c r="E34" s="102"/>
      <c r="F34" s="103"/>
      <c r="G34" s="104"/>
      <c r="H34" s="105"/>
      <c r="I34" s="100"/>
      <c r="J34" s="106"/>
      <c r="K34" s="106"/>
      <c r="L34" s="107"/>
      <c r="M34" s="108"/>
      <c r="N34" s="109"/>
      <c r="O34" s="110"/>
      <c r="P34" s="57"/>
    </row>
    <row r="35" spans="1:17" ht="27" customHeight="1">
      <c r="A35" s="222"/>
      <c r="B35" s="223" t="s">
        <v>658</v>
      </c>
      <c r="C35" s="209" t="s">
        <v>80</v>
      </c>
      <c r="D35" s="224" t="s">
        <v>951</v>
      </c>
      <c r="E35" s="225" t="s">
        <v>1105</v>
      </c>
      <c r="F35" s="226" t="s">
        <v>34</v>
      </c>
      <c r="G35" s="31">
        <v>68</v>
      </c>
      <c r="H35" s="32">
        <v>40</v>
      </c>
      <c r="I35" s="7"/>
      <c r="J35" s="2">
        <f aca="true" t="shared" si="8" ref="J35:J41">I35/H35</f>
        <v>0</v>
      </c>
      <c r="K35" s="2">
        <f aca="true" t="shared" si="9" ref="K35:K41">I35*G35</f>
        <v>0</v>
      </c>
      <c r="L35" s="227">
        <f aca="true" t="shared" si="10" ref="L35:L41">$L$13</f>
        <v>0</v>
      </c>
      <c r="M35" s="228">
        <f aca="true" t="shared" si="11" ref="M35:M41">G35*(1-$L$13)*I35</f>
        <v>0</v>
      </c>
      <c r="N35" s="32">
        <v>330</v>
      </c>
      <c r="O35" s="87">
        <f aca="true" t="shared" si="12" ref="O35:O41">N35*I35/1000</f>
        <v>0</v>
      </c>
      <c r="P35" s="259">
        <v>13.6</v>
      </c>
      <c r="Q35" s="18">
        <v>610</v>
      </c>
    </row>
    <row r="36" spans="1:17" ht="27" customHeight="1">
      <c r="A36" s="28"/>
      <c r="B36" s="202" t="s">
        <v>659</v>
      </c>
      <c r="C36" s="209" t="s">
        <v>95</v>
      </c>
      <c r="D36" s="29" t="s">
        <v>640</v>
      </c>
      <c r="E36" s="47" t="s">
        <v>96</v>
      </c>
      <c r="F36" s="37" t="s">
        <v>78</v>
      </c>
      <c r="G36" s="31">
        <v>68</v>
      </c>
      <c r="H36" s="32">
        <v>36</v>
      </c>
      <c r="I36" s="7"/>
      <c r="J36" s="2">
        <f t="shared" si="8"/>
        <v>0</v>
      </c>
      <c r="K36" s="2">
        <f t="shared" si="9"/>
        <v>0</v>
      </c>
      <c r="L36" s="3">
        <f t="shared" si="10"/>
        <v>0</v>
      </c>
      <c r="M36" s="4">
        <f t="shared" si="11"/>
        <v>0</v>
      </c>
      <c r="N36" s="32">
        <v>340</v>
      </c>
      <c r="O36" s="87">
        <f t="shared" si="12"/>
        <v>0</v>
      </c>
      <c r="P36" s="57">
        <v>12.1</v>
      </c>
      <c r="Q36" s="18">
        <v>634</v>
      </c>
    </row>
    <row r="37" spans="1:17" s="40" customFormat="1" ht="27" customHeight="1">
      <c r="A37" s="119"/>
      <c r="B37" s="197" t="s">
        <v>658</v>
      </c>
      <c r="C37" s="207" t="s">
        <v>183</v>
      </c>
      <c r="D37" s="155" t="s">
        <v>952</v>
      </c>
      <c r="E37" s="121" t="s">
        <v>762</v>
      </c>
      <c r="F37" s="122" t="s">
        <v>78</v>
      </c>
      <c r="G37" s="123">
        <v>98</v>
      </c>
      <c r="H37" s="124">
        <v>28</v>
      </c>
      <c r="I37" s="125"/>
      <c r="J37" s="126">
        <f t="shared" si="8"/>
        <v>0</v>
      </c>
      <c r="K37" s="126">
        <f t="shared" si="9"/>
        <v>0</v>
      </c>
      <c r="L37" s="127">
        <f t="shared" si="10"/>
        <v>0</v>
      </c>
      <c r="M37" s="128">
        <f t="shared" si="11"/>
        <v>0</v>
      </c>
      <c r="N37" s="113">
        <v>550</v>
      </c>
      <c r="O37" s="118">
        <f t="shared" si="12"/>
        <v>0</v>
      </c>
      <c r="P37" s="57">
        <v>15.5</v>
      </c>
      <c r="Q37" s="18">
        <v>433</v>
      </c>
    </row>
    <row r="38" spans="1:17" ht="27" customHeight="1">
      <c r="A38" s="28"/>
      <c r="B38" s="203" t="s">
        <v>659</v>
      </c>
      <c r="C38" s="207" t="s">
        <v>97</v>
      </c>
      <c r="D38" s="35" t="s">
        <v>642</v>
      </c>
      <c r="E38" s="45" t="s">
        <v>98</v>
      </c>
      <c r="F38" s="37" t="s">
        <v>78</v>
      </c>
      <c r="G38" s="38">
        <v>98</v>
      </c>
      <c r="H38" s="39">
        <v>32</v>
      </c>
      <c r="I38" s="8"/>
      <c r="J38" s="1">
        <f t="shared" si="8"/>
        <v>0</v>
      </c>
      <c r="K38" s="1">
        <f t="shared" si="9"/>
        <v>0</v>
      </c>
      <c r="L38" s="3">
        <f t="shared" si="10"/>
        <v>0</v>
      </c>
      <c r="M38" s="4">
        <f t="shared" si="11"/>
        <v>0</v>
      </c>
      <c r="N38" s="32">
        <v>510</v>
      </c>
      <c r="O38" s="87">
        <f t="shared" si="12"/>
        <v>0</v>
      </c>
      <c r="P38" s="57">
        <v>17</v>
      </c>
      <c r="Q38" s="18">
        <v>468</v>
      </c>
    </row>
    <row r="39" spans="1:17" ht="27" customHeight="1">
      <c r="A39" s="119"/>
      <c r="B39" s="197" t="s">
        <v>658</v>
      </c>
      <c r="C39" s="207" t="s">
        <v>652</v>
      </c>
      <c r="D39" s="155" t="s">
        <v>953</v>
      </c>
      <c r="E39" s="121" t="s">
        <v>760</v>
      </c>
      <c r="F39" s="122" t="s">
        <v>78</v>
      </c>
      <c r="G39" s="123">
        <v>168</v>
      </c>
      <c r="H39" s="124">
        <v>42</v>
      </c>
      <c r="I39" s="125"/>
      <c r="J39" s="126">
        <f t="shared" si="8"/>
        <v>0</v>
      </c>
      <c r="K39" s="126">
        <f t="shared" si="9"/>
        <v>0</v>
      </c>
      <c r="L39" s="127">
        <f t="shared" si="10"/>
        <v>0</v>
      </c>
      <c r="M39" s="128">
        <f t="shared" si="11"/>
        <v>0</v>
      </c>
      <c r="N39" s="113">
        <v>320</v>
      </c>
      <c r="O39" s="118">
        <f t="shared" si="12"/>
        <v>0</v>
      </c>
      <c r="P39" s="57">
        <v>14.3</v>
      </c>
      <c r="Q39" s="18">
        <v>959</v>
      </c>
    </row>
    <row r="40" spans="1:17" ht="27" customHeight="1">
      <c r="A40" s="119"/>
      <c r="B40" s="197" t="s">
        <v>658</v>
      </c>
      <c r="C40" s="207" t="s">
        <v>184</v>
      </c>
      <c r="D40" s="155" t="s">
        <v>954</v>
      </c>
      <c r="E40" s="121" t="s">
        <v>763</v>
      </c>
      <c r="F40" s="122" t="s">
        <v>78</v>
      </c>
      <c r="G40" s="123">
        <v>88</v>
      </c>
      <c r="H40" s="124">
        <v>20</v>
      </c>
      <c r="I40" s="125"/>
      <c r="J40" s="126">
        <f t="shared" si="8"/>
        <v>0</v>
      </c>
      <c r="K40" s="126">
        <f t="shared" si="9"/>
        <v>0</v>
      </c>
      <c r="L40" s="127">
        <f t="shared" si="10"/>
        <v>0</v>
      </c>
      <c r="M40" s="128">
        <f t="shared" si="11"/>
        <v>0</v>
      </c>
      <c r="N40" s="124">
        <v>850</v>
      </c>
      <c r="O40" s="118">
        <f t="shared" si="12"/>
        <v>0</v>
      </c>
      <c r="P40" s="57">
        <v>16.5</v>
      </c>
      <c r="Q40" s="18">
        <v>435</v>
      </c>
    </row>
    <row r="41" spans="1:17" ht="27" customHeight="1">
      <c r="A41" s="28"/>
      <c r="B41" s="203" t="s">
        <v>659</v>
      </c>
      <c r="C41" s="207" t="s">
        <v>99</v>
      </c>
      <c r="D41" s="35" t="s">
        <v>641</v>
      </c>
      <c r="E41" s="45" t="s">
        <v>100</v>
      </c>
      <c r="F41" s="37" t="s">
        <v>78</v>
      </c>
      <c r="G41" s="38">
        <v>78</v>
      </c>
      <c r="H41" s="39">
        <v>20</v>
      </c>
      <c r="I41" s="8"/>
      <c r="J41" s="1">
        <f t="shared" si="8"/>
        <v>0</v>
      </c>
      <c r="K41" s="1">
        <f t="shared" si="9"/>
        <v>0</v>
      </c>
      <c r="L41" s="3">
        <f t="shared" si="10"/>
        <v>0</v>
      </c>
      <c r="M41" s="4">
        <f t="shared" si="11"/>
        <v>0</v>
      </c>
      <c r="N41" s="39">
        <v>720</v>
      </c>
      <c r="O41" s="87">
        <f t="shared" si="12"/>
        <v>0</v>
      </c>
      <c r="P41" s="57">
        <v>14.9</v>
      </c>
      <c r="Q41" s="18">
        <v>423</v>
      </c>
    </row>
    <row r="42" spans="1:16" ht="27" customHeight="1">
      <c r="A42" s="99"/>
      <c r="B42" s="100"/>
      <c r="C42" s="208" t="s">
        <v>4</v>
      </c>
      <c r="D42" s="101"/>
      <c r="E42" s="102"/>
      <c r="F42" s="103"/>
      <c r="G42" s="104"/>
      <c r="H42" s="105"/>
      <c r="I42" s="100"/>
      <c r="J42" s="106"/>
      <c r="K42" s="106"/>
      <c r="L42" s="107"/>
      <c r="M42" s="108"/>
      <c r="N42" s="109"/>
      <c r="O42" s="110"/>
      <c r="P42" s="57"/>
    </row>
    <row r="43" spans="1:17" ht="27" customHeight="1">
      <c r="A43" s="111"/>
      <c r="B43" s="198" t="s">
        <v>658</v>
      </c>
      <c r="C43" s="209" t="s">
        <v>185</v>
      </c>
      <c r="D43" s="216" t="s">
        <v>955</v>
      </c>
      <c r="E43" s="121" t="s">
        <v>764</v>
      </c>
      <c r="F43" s="122" t="s">
        <v>78</v>
      </c>
      <c r="G43" s="112">
        <v>248</v>
      </c>
      <c r="H43" s="113">
        <v>28</v>
      </c>
      <c r="I43" s="114"/>
      <c r="J43" s="115">
        <f aca="true" t="shared" si="13" ref="J43:J48">I43/H43</f>
        <v>0</v>
      </c>
      <c r="K43" s="115">
        <f aca="true" t="shared" si="14" ref="K43:K48">I43*G43</f>
        <v>0</v>
      </c>
      <c r="L43" s="116">
        <f aca="true" t="shared" si="15" ref="L43:L48">$L$13</f>
        <v>0</v>
      </c>
      <c r="M43" s="128">
        <f aca="true" t="shared" si="16" ref="M43:M48">G43*(1-$L$13)*I43</f>
        <v>0</v>
      </c>
      <c r="N43" s="113">
        <v>620</v>
      </c>
      <c r="O43" s="118">
        <f aca="true" t="shared" si="17" ref="O43:O48">N43*I43/1000</f>
        <v>0</v>
      </c>
      <c r="P43" s="57">
        <v>18</v>
      </c>
      <c r="Q43" s="18">
        <v>834</v>
      </c>
    </row>
    <row r="44" spans="1:17" ht="27" customHeight="1">
      <c r="A44" s="119"/>
      <c r="B44" s="197" t="s">
        <v>658</v>
      </c>
      <c r="C44" s="207" t="s">
        <v>186</v>
      </c>
      <c r="D44" s="155" t="s">
        <v>956</v>
      </c>
      <c r="E44" s="121" t="s">
        <v>765</v>
      </c>
      <c r="F44" s="122" t="s">
        <v>78</v>
      </c>
      <c r="G44" s="123">
        <v>248</v>
      </c>
      <c r="H44" s="124">
        <v>28</v>
      </c>
      <c r="I44" s="125"/>
      <c r="J44" s="126">
        <f t="shared" si="13"/>
        <v>0</v>
      </c>
      <c r="K44" s="126">
        <f t="shared" si="14"/>
        <v>0</v>
      </c>
      <c r="L44" s="127">
        <f t="shared" si="15"/>
        <v>0</v>
      </c>
      <c r="M44" s="128">
        <f t="shared" si="16"/>
        <v>0</v>
      </c>
      <c r="N44" s="113">
        <v>620</v>
      </c>
      <c r="O44" s="118">
        <f t="shared" si="17"/>
        <v>0</v>
      </c>
      <c r="P44" s="57">
        <v>18</v>
      </c>
      <c r="Q44" s="18">
        <v>835</v>
      </c>
    </row>
    <row r="45" spans="1:17" ht="27" customHeight="1">
      <c r="A45" s="119"/>
      <c r="B45" s="197" t="s">
        <v>658</v>
      </c>
      <c r="C45" s="207" t="s">
        <v>187</v>
      </c>
      <c r="D45" s="155" t="s">
        <v>957</v>
      </c>
      <c r="E45" s="121" t="s">
        <v>766</v>
      </c>
      <c r="F45" s="122" t="s">
        <v>78</v>
      </c>
      <c r="G45" s="123">
        <v>218</v>
      </c>
      <c r="H45" s="124">
        <v>20</v>
      </c>
      <c r="I45" s="125"/>
      <c r="J45" s="126">
        <f t="shared" si="13"/>
        <v>0</v>
      </c>
      <c r="K45" s="126">
        <f t="shared" si="14"/>
        <v>0</v>
      </c>
      <c r="L45" s="127">
        <f t="shared" si="15"/>
        <v>0</v>
      </c>
      <c r="M45" s="128">
        <f t="shared" si="16"/>
        <v>0</v>
      </c>
      <c r="N45" s="113">
        <v>840</v>
      </c>
      <c r="O45" s="118">
        <f t="shared" si="17"/>
        <v>0</v>
      </c>
      <c r="P45" s="57">
        <v>17.3</v>
      </c>
      <c r="Q45" s="18">
        <v>547</v>
      </c>
    </row>
    <row r="46" spans="1:17" ht="27" customHeight="1">
      <c r="A46" s="26"/>
      <c r="B46" s="203" t="s">
        <v>659</v>
      </c>
      <c r="C46" s="207" t="s">
        <v>101</v>
      </c>
      <c r="D46" s="35" t="s">
        <v>646</v>
      </c>
      <c r="E46" s="43" t="s">
        <v>102</v>
      </c>
      <c r="F46" s="37" t="s">
        <v>78</v>
      </c>
      <c r="G46" s="38">
        <v>218</v>
      </c>
      <c r="H46" s="39">
        <v>16</v>
      </c>
      <c r="I46" s="8"/>
      <c r="J46" s="1">
        <f t="shared" si="13"/>
        <v>0</v>
      </c>
      <c r="K46" s="1">
        <f t="shared" si="14"/>
        <v>0</v>
      </c>
      <c r="L46" s="3">
        <f t="shared" si="15"/>
        <v>0</v>
      </c>
      <c r="M46" s="4">
        <f t="shared" si="16"/>
        <v>0</v>
      </c>
      <c r="N46" s="32">
        <v>830</v>
      </c>
      <c r="O46" s="87">
        <f t="shared" si="17"/>
        <v>0</v>
      </c>
      <c r="P46" s="57">
        <v>13.9</v>
      </c>
      <c r="Q46" s="18">
        <v>591</v>
      </c>
    </row>
    <row r="47" spans="1:17" ht="27" customHeight="1">
      <c r="A47" s="119"/>
      <c r="B47" s="197" t="s">
        <v>658</v>
      </c>
      <c r="C47" s="207" t="s">
        <v>188</v>
      </c>
      <c r="D47" s="120" t="s">
        <v>475</v>
      </c>
      <c r="E47" s="121" t="s">
        <v>189</v>
      </c>
      <c r="F47" s="129" t="s">
        <v>78</v>
      </c>
      <c r="G47" s="123">
        <v>168</v>
      </c>
      <c r="H47" s="124">
        <v>20</v>
      </c>
      <c r="I47" s="125"/>
      <c r="J47" s="126">
        <f t="shared" si="13"/>
        <v>0</v>
      </c>
      <c r="K47" s="126">
        <f t="shared" si="14"/>
        <v>0</v>
      </c>
      <c r="L47" s="127">
        <f t="shared" si="15"/>
        <v>0</v>
      </c>
      <c r="M47" s="128">
        <f t="shared" si="16"/>
        <v>0</v>
      </c>
      <c r="N47" s="113">
        <v>850</v>
      </c>
      <c r="O47" s="118">
        <f t="shared" si="17"/>
        <v>0</v>
      </c>
      <c r="P47" s="57">
        <v>17.8</v>
      </c>
      <c r="Q47" s="18">
        <v>546</v>
      </c>
    </row>
    <row r="48" spans="1:17" ht="27" customHeight="1">
      <c r="A48" s="28"/>
      <c r="B48" s="203" t="s">
        <v>659</v>
      </c>
      <c r="C48" s="207" t="s">
        <v>103</v>
      </c>
      <c r="D48" s="35" t="s">
        <v>647</v>
      </c>
      <c r="E48" s="43" t="s">
        <v>104</v>
      </c>
      <c r="F48" s="37" t="s">
        <v>78</v>
      </c>
      <c r="G48" s="38">
        <v>168</v>
      </c>
      <c r="H48" s="39">
        <v>16</v>
      </c>
      <c r="I48" s="8"/>
      <c r="J48" s="1">
        <f t="shared" si="13"/>
        <v>0</v>
      </c>
      <c r="K48" s="1">
        <f t="shared" si="14"/>
        <v>0</v>
      </c>
      <c r="L48" s="3">
        <f t="shared" si="15"/>
        <v>0</v>
      </c>
      <c r="M48" s="4">
        <f t="shared" si="16"/>
        <v>0</v>
      </c>
      <c r="N48" s="32">
        <v>880</v>
      </c>
      <c r="O48" s="87">
        <f t="shared" si="17"/>
        <v>0</v>
      </c>
      <c r="P48" s="57">
        <v>14.7</v>
      </c>
      <c r="Q48" s="18">
        <v>566</v>
      </c>
    </row>
    <row r="49" spans="1:16" ht="27" customHeight="1">
      <c r="A49" s="99"/>
      <c r="B49" s="100"/>
      <c r="C49" s="208" t="s">
        <v>30</v>
      </c>
      <c r="D49" s="101"/>
      <c r="E49" s="102"/>
      <c r="F49" s="103"/>
      <c r="G49" s="104"/>
      <c r="H49" s="105"/>
      <c r="I49" s="100"/>
      <c r="J49" s="106"/>
      <c r="K49" s="106"/>
      <c r="L49" s="107"/>
      <c r="M49" s="108"/>
      <c r="N49" s="109"/>
      <c r="O49" s="110"/>
      <c r="P49" s="57"/>
    </row>
    <row r="50" spans="1:17" ht="27" customHeight="1">
      <c r="A50" s="119"/>
      <c r="B50" s="200" t="s">
        <v>50</v>
      </c>
      <c r="C50" s="207" t="s">
        <v>190</v>
      </c>
      <c r="D50" s="120" t="s">
        <v>476</v>
      </c>
      <c r="E50" s="121" t="s">
        <v>761</v>
      </c>
      <c r="F50" s="122" t="s">
        <v>78</v>
      </c>
      <c r="G50" s="130">
        <v>328</v>
      </c>
      <c r="H50" s="124">
        <v>8</v>
      </c>
      <c r="I50" s="131"/>
      <c r="J50" s="126">
        <f>I50/H50</f>
        <v>0</v>
      </c>
      <c r="K50" s="126">
        <f>I50*G50</f>
        <v>0</v>
      </c>
      <c r="L50" s="127">
        <f>$L$13</f>
        <v>0</v>
      </c>
      <c r="M50" s="128">
        <f>G50*(1-$L$13)*I50</f>
        <v>0</v>
      </c>
      <c r="N50" s="113">
        <v>1310</v>
      </c>
      <c r="O50" s="118">
        <f>N50*I50/1000</f>
        <v>0</v>
      </c>
      <c r="P50" s="57">
        <v>11.8</v>
      </c>
      <c r="Q50" s="18">
        <v>475</v>
      </c>
    </row>
    <row r="51" spans="1:17" ht="27" customHeight="1">
      <c r="A51" s="28"/>
      <c r="B51" s="203" t="s">
        <v>402</v>
      </c>
      <c r="C51" s="207" t="s">
        <v>105</v>
      </c>
      <c r="D51" s="35" t="s">
        <v>643</v>
      </c>
      <c r="E51" s="43" t="s">
        <v>106</v>
      </c>
      <c r="F51" s="37" t="s">
        <v>78</v>
      </c>
      <c r="G51" s="38">
        <v>298</v>
      </c>
      <c r="H51" s="39">
        <v>10</v>
      </c>
      <c r="I51" s="8"/>
      <c r="J51" s="1">
        <f>I51/H51</f>
        <v>0</v>
      </c>
      <c r="K51" s="1">
        <f>I51*G51</f>
        <v>0</v>
      </c>
      <c r="L51" s="3">
        <f>$L$13</f>
        <v>0</v>
      </c>
      <c r="M51" s="4">
        <f>G51*(1-$L$13)*I51</f>
        <v>0</v>
      </c>
      <c r="N51" s="32">
        <v>1220</v>
      </c>
      <c r="O51" s="87">
        <f>N51*I51/1000</f>
        <v>0</v>
      </c>
      <c r="P51" s="57">
        <v>12.7</v>
      </c>
      <c r="Q51" s="18">
        <v>487</v>
      </c>
    </row>
    <row r="52" spans="1:17" ht="27" customHeight="1">
      <c r="A52" s="28"/>
      <c r="B52" s="203" t="s">
        <v>402</v>
      </c>
      <c r="C52" s="207" t="s">
        <v>644</v>
      </c>
      <c r="D52" s="35" t="s">
        <v>645</v>
      </c>
      <c r="E52" s="43" t="s">
        <v>107</v>
      </c>
      <c r="F52" s="30" t="s">
        <v>78</v>
      </c>
      <c r="G52" s="38">
        <v>238</v>
      </c>
      <c r="H52" s="39">
        <v>10</v>
      </c>
      <c r="I52" s="8"/>
      <c r="J52" s="1">
        <f>I52/H52</f>
        <v>0</v>
      </c>
      <c r="K52" s="1">
        <f>I52*G52</f>
        <v>0</v>
      </c>
      <c r="L52" s="3">
        <f>$L$13</f>
        <v>0</v>
      </c>
      <c r="M52" s="4">
        <f>G52*(1-$L$13)*I52</f>
        <v>0</v>
      </c>
      <c r="N52" s="32">
        <v>1280</v>
      </c>
      <c r="O52" s="87">
        <f>N52*I52/1000</f>
        <v>0</v>
      </c>
      <c r="P52" s="57">
        <v>13.1</v>
      </c>
      <c r="Q52" s="18">
        <v>678</v>
      </c>
    </row>
    <row r="53" spans="1:17" ht="27" customHeight="1">
      <c r="A53" s="119"/>
      <c r="B53" s="200" t="s">
        <v>50</v>
      </c>
      <c r="C53" s="207" t="s">
        <v>191</v>
      </c>
      <c r="D53" s="120" t="s">
        <v>477</v>
      </c>
      <c r="E53" s="121" t="s">
        <v>879</v>
      </c>
      <c r="F53" s="122" t="s">
        <v>78</v>
      </c>
      <c r="G53" s="130">
        <v>88</v>
      </c>
      <c r="H53" s="124">
        <v>20</v>
      </c>
      <c r="I53" s="125"/>
      <c r="J53" s="126">
        <f>I53/H53</f>
        <v>0</v>
      </c>
      <c r="K53" s="126">
        <f>I53*G53</f>
        <v>0</v>
      </c>
      <c r="L53" s="127">
        <f>$L$13</f>
        <v>0</v>
      </c>
      <c r="M53" s="128">
        <f>G53*(1-$L$13)*I53</f>
        <v>0</v>
      </c>
      <c r="N53" s="113">
        <v>440</v>
      </c>
      <c r="O53" s="118">
        <f>N53*I53/1000</f>
        <v>0</v>
      </c>
      <c r="P53" s="57">
        <v>9.1</v>
      </c>
      <c r="Q53" s="18">
        <v>380</v>
      </c>
    </row>
    <row r="54" spans="1:16" ht="27" customHeight="1">
      <c r="A54" s="99"/>
      <c r="B54" s="100"/>
      <c r="C54" s="208" t="s">
        <v>1074</v>
      </c>
      <c r="D54" s="101"/>
      <c r="E54" s="102"/>
      <c r="F54" s="103"/>
      <c r="G54" s="104"/>
      <c r="H54" s="105"/>
      <c r="I54" s="100"/>
      <c r="J54" s="106"/>
      <c r="K54" s="106"/>
      <c r="L54" s="107"/>
      <c r="M54" s="108"/>
      <c r="N54" s="109"/>
      <c r="O54" s="110"/>
      <c r="P54" s="57"/>
    </row>
    <row r="55" spans="1:17" ht="27" customHeight="1">
      <c r="A55" s="28"/>
      <c r="B55" s="200" t="s">
        <v>50</v>
      </c>
      <c r="C55" s="207" t="s">
        <v>597</v>
      </c>
      <c r="D55" s="35" t="s">
        <v>323</v>
      </c>
      <c r="E55" s="45" t="s">
        <v>908</v>
      </c>
      <c r="F55" s="37" t="s">
        <v>78</v>
      </c>
      <c r="G55" s="38">
        <v>198</v>
      </c>
      <c r="H55" s="39">
        <v>22</v>
      </c>
      <c r="I55" s="8"/>
      <c r="J55" s="1">
        <f>I55/H55</f>
        <v>0</v>
      </c>
      <c r="K55" s="1">
        <f>I55*G55</f>
        <v>0</v>
      </c>
      <c r="L55" s="3">
        <f>$L$13</f>
        <v>0</v>
      </c>
      <c r="M55" s="4">
        <f>G55*(1-$L$13)*I55</f>
        <v>0</v>
      </c>
      <c r="N55" s="32">
        <v>630</v>
      </c>
      <c r="O55" s="87">
        <f>N55*I55/1000</f>
        <v>0</v>
      </c>
      <c r="P55" s="57">
        <v>16.3</v>
      </c>
      <c r="Q55" s="18">
        <v>795</v>
      </c>
    </row>
    <row r="56" spans="1:17" ht="27" customHeight="1">
      <c r="A56" s="28"/>
      <c r="B56" s="200" t="s">
        <v>50</v>
      </c>
      <c r="C56" s="207" t="s">
        <v>596</v>
      </c>
      <c r="D56" s="35" t="s">
        <v>324</v>
      </c>
      <c r="E56" s="45" t="s">
        <v>909</v>
      </c>
      <c r="F56" s="37" t="s">
        <v>78</v>
      </c>
      <c r="G56" s="38">
        <v>198</v>
      </c>
      <c r="H56" s="39">
        <v>22</v>
      </c>
      <c r="I56" s="8"/>
      <c r="J56" s="1">
        <f>I56/H56</f>
        <v>0</v>
      </c>
      <c r="K56" s="1">
        <f>I56*G56</f>
        <v>0</v>
      </c>
      <c r="L56" s="3">
        <f>$L$13</f>
        <v>0</v>
      </c>
      <c r="M56" s="4">
        <f>G56*(1-$L$13)*I56</f>
        <v>0</v>
      </c>
      <c r="N56" s="32">
        <v>630</v>
      </c>
      <c r="O56" s="87">
        <f>N56*I56/1000</f>
        <v>0</v>
      </c>
      <c r="P56" s="57">
        <v>16.3</v>
      </c>
      <c r="Q56" s="18">
        <v>794</v>
      </c>
    </row>
    <row r="57" spans="1:16" ht="27" customHeight="1">
      <c r="A57" s="132"/>
      <c r="B57" s="100"/>
      <c r="C57" s="208" t="s">
        <v>910</v>
      </c>
      <c r="D57" s="101"/>
      <c r="E57" s="102"/>
      <c r="F57" s="103"/>
      <c r="G57" s="104"/>
      <c r="H57" s="105"/>
      <c r="I57" s="100"/>
      <c r="J57" s="134"/>
      <c r="K57" s="134"/>
      <c r="L57" s="135"/>
      <c r="M57" s="136"/>
      <c r="N57" s="137"/>
      <c r="O57" s="110"/>
      <c r="P57" s="57"/>
    </row>
    <row r="58" spans="1:17" ht="27" customHeight="1">
      <c r="A58" s="111"/>
      <c r="B58" s="198" t="s">
        <v>658</v>
      </c>
      <c r="C58" s="209" t="s">
        <v>192</v>
      </c>
      <c r="D58" s="216" t="s">
        <v>958</v>
      </c>
      <c r="E58" s="143" t="s">
        <v>767</v>
      </c>
      <c r="F58" s="186" t="s">
        <v>78</v>
      </c>
      <c r="G58" s="187">
        <v>288</v>
      </c>
      <c r="H58" s="113">
        <v>12</v>
      </c>
      <c r="I58" s="114"/>
      <c r="J58" s="115">
        <f aca="true" t="shared" si="18" ref="J58:J68">I58/H58</f>
        <v>0</v>
      </c>
      <c r="K58" s="115">
        <f aca="true" t="shared" si="19" ref="K58:K68">I58*G58</f>
        <v>0</v>
      </c>
      <c r="L58" s="116">
        <f aca="true" t="shared" si="20" ref="L58:L68">$L$13</f>
        <v>0</v>
      </c>
      <c r="M58" s="117">
        <f aca="true" t="shared" si="21" ref="M58:M68">G58*(1-$L$13)*I58</f>
        <v>0</v>
      </c>
      <c r="N58" s="113">
        <v>1240</v>
      </c>
      <c r="O58" s="118">
        <f aca="true" t="shared" si="22" ref="O58:O68">N58*I58/1000</f>
        <v>0</v>
      </c>
      <c r="P58" s="57">
        <v>17.3</v>
      </c>
      <c r="Q58" s="18">
        <v>806</v>
      </c>
    </row>
    <row r="59" spans="1:17" s="40" customFormat="1" ht="27" customHeight="1">
      <c r="A59" s="119"/>
      <c r="B59" s="197" t="s">
        <v>658</v>
      </c>
      <c r="C59" s="207" t="s">
        <v>193</v>
      </c>
      <c r="D59" s="155" t="s">
        <v>959</v>
      </c>
      <c r="E59" s="139" t="s">
        <v>768</v>
      </c>
      <c r="F59" s="129" t="s">
        <v>78</v>
      </c>
      <c r="G59" s="130">
        <v>208</v>
      </c>
      <c r="H59" s="124">
        <v>12</v>
      </c>
      <c r="I59" s="125"/>
      <c r="J59" s="126">
        <f t="shared" si="18"/>
        <v>0</v>
      </c>
      <c r="K59" s="126">
        <f t="shared" si="19"/>
        <v>0</v>
      </c>
      <c r="L59" s="127">
        <f t="shared" si="20"/>
        <v>0</v>
      </c>
      <c r="M59" s="128">
        <f t="shared" si="21"/>
        <v>0</v>
      </c>
      <c r="N59" s="113">
        <v>1300</v>
      </c>
      <c r="O59" s="118">
        <f t="shared" si="22"/>
        <v>0</v>
      </c>
      <c r="P59" s="57">
        <v>17.3</v>
      </c>
      <c r="Q59" s="18">
        <v>805</v>
      </c>
    </row>
    <row r="60" spans="1:17" ht="27" customHeight="1">
      <c r="A60" s="251"/>
      <c r="B60" s="252" t="s">
        <v>659</v>
      </c>
      <c r="C60" s="253" t="s">
        <v>108</v>
      </c>
      <c r="D60" s="255" t="s">
        <v>960</v>
      </c>
      <c r="E60" s="258" t="s">
        <v>1207</v>
      </c>
      <c r="F60" s="238" t="s">
        <v>78</v>
      </c>
      <c r="G60" s="256">
        <v>248</v>
      </c>
      <c r="H60" s="239">
        <v>16</v>
      </c>
      <c r="I60" s="240"/>
      <c r="J60" s="241">
        <f t="shared" si="18"/>
        <v>0</v>
      </c>
      <c r="K60" s="241">
        <f t="shared" si="19"/>
        <v>0</v>
      </c>
      <c r="L60" s="242">
        <f t="shared" si="20"/>
        <v>0</v>
      </c>
      <c r="M60" s="243">
        <f t="shared" si="21"/>
        <v>0</v>
      </c>
      <c r="N60" s="244">
        <v>860</v>
      </c>
      <c r="O60" s="245">
        <f t="shared" si="22"/>
        <v>0</v>
      </c>
      <c r="P60" s="57">
        <v>14.7</v>
      </c>
      <c r="Q60" s="18">
        <v>38</v>
      </c>
    </row>
    <row r="61" spans="1:17" ht="27" customHeight="1">
      <c r="A61" s="119"/>
      <c r="B61" s="197" t="s">
        <v>658</v>
      </c>
      <c r="C61" s="207" t="s">
        <v>194</v>
      </c>
      <c r="D61" s="120" t="s">
        <v>478</v>
      </c>
      <c r="E61" s="139" t="s">
        <v>769</v>
      </c>
      <c r="F61" s="122" t="s">
        <v>78</v>
      </c>
      <c r="G61" s="130">
        <v>108</v>
      </c>
      <c r="H61" s="124">
        <v>20</v>
      </c>
      <c r="I61" s="125"/>
      <c r="J61" s="126">
        <f t="shared" si="18"/>
        <v>0</v>
      </c>
      <c r="K61" s="126">
        <f t="shared" si="19"/>
        <v>0</v>
      </c>
      <c r="L61" s="127">
        <f t="shared" si="20"/>
        <v>0</v>
      </c>
      <c r="M61" s="128">
        <f t="shared" si="21"/>
        <v>0</v>
      </c>
      <c r="N61" s="113">
        <v>670</v>
      </c>
      <c r="O61" s="118">
        <f t="shared" si="22"/>
        <v>0</v>
      </c>
      <c r="P61" s="57">
        <v>14.3</v>
      </c>
      <c r="Q61" s="18">
        <v>627</v>
      </c>
    </row>
    <row r="62" spans="1:17" ht="27" customHeight="1">
      <c r="A62" s="28"/>
      <c r="B62" s="203" t="s">
        <v>659</v>
      </c>
      <c r="C62" s="207" t="s">
        <v>109</v>
      </c>
      <c r="D62" s="35" t="s">
        <v>414</v>
      </c>
      <c r="E62" s="43" t="s">
        <v>660</v>
      </c>
      <c r="F62" s="30" t="s">
        <v>78</v>
      </c>
      <c r="G62" s="42">
        <v>108</v>
      </c>
      <c r="H62" s="39">
        <v>20</v>
      </c>
      <c r="I62" s="8"/>
      <c r="J62" s="1">
        <f t="shared" si="18"/>
        <v>0</v>
      </c>
      <c r="K62" s="1">
        <f t="shared" si="19"/>
        <v>0</v>
      </c>
      <c r="L62" s="3">
        <f t="shared" si="20"/>
        <v>0</v>
      </c>
      <c r="M62" s="4">
        <f t="shared" si="21"/>
        <v>0</v>
      </c>
      <c r="N62" s="32">
        <v>690</v>
      </c>
      <c r="O62" s="87">
        <f t="shared" si="22"/>
        <v>0</v>
      </c>
      <c r="P62" s="259">
        <v>14.4</v>
      </c>
      <c r="Q62" s="18">
        <v>553</v>
      </c>
    </row>
    <row r="63" spans="1:17" ht="27" customHeight="1">
      <c r="A63" s="119"/>
      <c r="B63" s="197" t="s">
        <v>658</v>
      </c>
      <c r="C63" s="207" t="s">
        <v>195</v>
      </c>
      <c r="D63" s="120" t="s">
        <v>479</v>
      </c>
      <c r="E63" s="139" t="s">
        <v>770</v>
      </c>
      <c r="F63" s="122" t="s">
        <v>78</v>
      </c>
      <c r="G63" s="130">
        <v>198</v>
      </c>
      <c r="H63" s="124">
        <v>20</v>
      </c>
      <c r="I63" s="125"/>
      <c r="J63" s="126">
        <f t="shared" si="18"/>
        <v>0</v>
      </c>
      <c r="K63" s="126">
        <f t="shared" si="19"/>
        <v>0</v>
      </c>
      <c r="L63" s="127">
        <f t="shared" si="20"/>
        <v>0</v>
      </c>
      <c r="M63" s="128">
        <f t="shared" si="21"/>
        <v>0</v>
      </c>
      <c r="N63" s="113">
        <v>500</v>
      </c>
      <c r="O63" s="118">
        <f t="shared" si="22"/>
        <v>0</v>
      </c>
      <c r="P63" s="57">
        <v>10.3</v>
      </c>
      <c r="Q63" s="18">
        <v>35</v>
      </c>
    </row>
    <row r="64" spans="1:17" ht="27" customHeight="1">
      <c r="A64" s="119"/>
      <c r="B64" s="197" t="s">
        <v>658</v>
      </c>
      <c r="C64" s="207" t="s">
        <v>196</v>
      </c>
      <c r="D64" s="120" t="s">
        <v>480</v>
      </c>
      <c r="E64" s="139" t="s">
        <v>771</v>
      </c>
      <c r="F64" s="122" t="s">
        <v>78</v>
      </c>
      <c r="G64" s="130">
        <v>198</v>
      </c>
      <c r="H64" s="124">
        <v>20</v>
      </c>
      <c r="I64" s="125"/>
      <c r="J64" s="126">
        <f t="shared" si="18"/>
        <v>0</v>
      </c>
      <c r="K64" s="126">
        <f t="shared" si="19"/>
        <v>0</v>
      </c>
      <c r="L64" s="127">
        <f t="shared" si="20"/>
        <v>0</v>
      </c>
      <c r="M64" s="128">
        <f t="shared" si="21"/>
        <v>0</v>
      </c>
      <c r="N64" s="113">
        <v>500</v>
      </c>
      <c r="O64" s="118">
        <f t="shared" si="22"/>
        <v>0</v>
      </c>
      <c r="P64" s="57">
        <v>10.3</v>
      </c>
      <c r="Q64" s="18">
        <v>34</v>
      </c>
    </row>
    <row r="65" spans="1:17" ht="27" customHeight="1">
      <c r="A65" s="119"/>
      <c r="B65" s="197" t="s">
        <v>658</v>
      </c>
      <c r="C65" s="207" t="s">
        <v>197</v>
      </c>
      <c r="D65" s="120" t="s">
        <v>481</v>
      </c>
      <c r="E65" s="140" t="s">
        <v>772</v>
      </c>
      <c r="F65" s="122" t="s">
        <v>78</v>
      </c>
      <c r="G65" s="130">
        <v>198</v>
      </c>
      <c r="H65" s="124">
        <v>20</v>
      </c>
      <c r="I65" s="125"/>
      <c r="J65" s="126">
        <f t="shared" si="18"/>
        <v>0</v>
      </c>
      <c r="K65" s="126">
        <f t="shared" si="19"/>
        <v>0</v>
      </c>
      <c r="L65" s="127">
        <f t="shared" si="20"/>
        <v>0</v>
      </c>
      <c r="M65" s="128">
        <f t="shared" si="21"/>
        <v>0</v>
      </c>
      <c r="N65" s="113">
        <v>500</v>
      </c>
      <c r="O65" s="118">
        <f t="shared" si="22"/>
        <v>0</v>
      </c>
      <c r="P65" s="57">
        <v>10.3</v>
      </c>
      <c r="Q65" s="18">
        <v>33</v>
      </c>
    </row>
    <row r="66" spans="1:17" ht="27" customHeight="1">
      <c r="A66" s="28"/>
      <c r="B66" s="203" t="s">
        <v>659</v>
      </c>
      <c r="C66" s="207" t="s">
        <v>110</v>
      </c>
      <c r="D66" s="35" t="s">
        <v>415</v>
      </c>
      <c r="E66" s="43" t="s">
        <v>880</v>
      </c>
      <c r="F66" s="37" t="s">
        <v>78</v>
      </c>
      <c r="G66" s="38">
        <v>198</v>
      </c>
      <c r="H66" s="39">
        <v>20</v>
      </c>
      <c r="I66" s="8"/>
      <c r="J66" s="1">
        <f t="shared" si="18"/>
        <v>0</v>
      </c>
      <c r="K66" s="1">
        <f t="shared" si="19"/>
        <v>0</v>
      </c>
      <c r="L66" s="3">
        <f t="shared" si="20"/>
        <v>0</v>
      </c>
      <c r="M66" s="4">
        <f t="shared" si="21"/>
        <v>0</v>
      </c>
      <c r="N66" s="32">
        <v>470</v>
      </c>
      <c r="O66" s="87">
        <f t="shared" si="22"/>
        <v>0</v>
      </c>
      <c r="P66" s="57">
        <v>11.5</v>
      </c>
      <c r="Q66" s="18">
        <v>32</v>
      </c>
    </row>
    <row r="67" spans="1:17" ht="27" customHeight="1">
      <c r="A67" s="28"/>
      <c r="B67" s="203" t="s">
        <v>659</v>
      </c>
      <c r="C67" s="207" t="s">
        <v>111</v>
      </c>
      <c r="D67" s="35" t="s">
        <v>416</v>
      </c>
      <c r="E67" s="43" t="s">
        <v>881</v>
      </c>
      <c r="F67" s="37" t="s">
        <v>78</v>
      </c>
      <c r="G67" s="38">
        <v>198</v>
      </c>
      <c r="H67" s="39">
        <v>20</v>
      </c>
      <c r="I67" s="8"/>
      <c r="J67" s="1">
        <f t="shared" si="18"/>
        <v>0</v>
      </c>
      <c r="K67" s="1">
        <f t="shared" si="19"/>
        <v>0</v>
      </c>
      <c r="L67" s="3">
        <f t="shared" si="20"/>
        <v>0</v>
      </c>
      <c r="M67" s="4">
        <f t="shared" si="21"/>
        <v>0</v>
      </c>
      <c r="N67" s="32">
        <v>470</v>
      </c>
      <c r="O67" s="87">
        <f t="shared" si="22"/>
        <v>0</v>
      </c>
      <c r="P67" s="57">
        <v>11.5</v>
      </c>
      <c r="Q67" s="18">
        <v>31</v>
      </c>
    </row>
    <row r="68" spans="1:17" ht="27" customHeight="1">
      <c r="A68" s="28"/>
      <c r="B68" s="203" t="s">
        <v>659</v>
      </c>
      <c r="C68" s="207" t="s">
        <v>112</v>
      </c>
      <c r="D68" s="35" t="s">
        <v>417</v>
      </c>
      <c r="E68" s="43" t="s">
        <v>882</v>
      </c>
      <c r="F68" s="37" t="s">
        <v>78</v>
      </c>
      <c r="G68" s="38">
        <v>198</v>
      </c>
      <c r="H68" s="39">
        <v>20</v>
      </c>
      <c r="I68" s="8"/>
      <c r="J68" s="1">
        <f t="shared" si="18"/>
        <v>0</v>
      </c>
      <c r="K68" s="1">
        <f t="shared" si="19"/>
        <v>0</v>
      </c>
      <c r="L68" s="3">
        <f t="shared" si="20"/>
        <v>0</v>
      </c>
      <c r="M68" s="4">
        <f t="shared" si="21"/>
        <v>0</v>
      </c>
      <c r="N68" s="32">
        <v>470</v>
      </c>
      <c r="O68" s="87">
        <f t="shared" si="22"/>
        <v>0</v>
      </c>
      <c r="P68" s="259">
        <v>9.4</v>
      </c>
      <c r="Q68" s="18">
        <v>30</v>
      </c>
    </row>
    <row r="69" spans="1:16" ht="27" customHeight="1">
      <c r="A69" s="132"/>
      <c r="B69" s="100"/>
      <c r="C69" s="208" t="s">
        <v>31</v>
      </c>
      <c r="D69" s="101"/>
      <c r="E69" s="102"/>
      <c r="F69" s="103"/>
      <c r="G69" s="104"/>
      <c r="H69" s="105"/>
      <c r="I69" s="100"/>
      <c r="J69" s="134"/>
      <c r="K69" s="134"/>
      <c r="L69" s="135"/>
      <c r="M69" s="136"/>
      <c r="N69" s="137"/>
      <c r="O69" s="110"/>
      <c r="P69" s="57"/>
    </row>
    <row r="70" spans="1:17" ht="27" customHeight="1">
      <c r="A70" s="232" t="s">
        <v>1119</v>
      </c>
      <c r="B70" s="200" t="s">
        <v>50</v>
      </c>
      <c r="C70" s="248" t="s">
        <v>1191</v>
      </c>
      <c r="D70" s="249">
        <v>9789888469253</v>
      </c>
      <c r="E70" s="250" t="s">
        <v>1192</v>
      </c>
      <c r="F70" s="189" t="s">
        <v>78</v>
      </c>
      <c r="G70" s="112">
        <v>588</v>
      </c>
      <c r="H70" s="125">
        <v>12</v>
      </c>
      <c r="I70" s="125"/>
      <c r="J70" s="126">
        <f aca="true" t="shared" si="23" ref="J70:J82">I70/H70</f>
        <v>0</v>
      </c>
      <c r="K70" s="126">
        <f>I70*G70</f>
        <v>0</v>
      </c>
      <c r="L70" s="127">
        <f aca="true" t="shared" si="24" ref="L70:L82">$L$13</f>
        <v>0</v>
      </c>
      <c r="M70" s="128">
        <f aca="true" t="shared" si="25" ref="M70:M82">G70*(1-$L$13)*I70</f>
        <v>0</v>
      </c>
      <c r="N70" s="113">
        <v>1168</v>
      </c>
      <c r="O70" s="118">
        <f>N70*I70/1000</f>
        <v>0</v>
      </c>
      <c r="P70" s="57">
        <v>14.9</v>
      </c>
      <c r="Q70" s="18">
        <v>817</v>
      </c>
    </row>
    <row r="71" spans="1:17" ht="27" customHeight="1">
      <c r="A71" s="28"/>
      <c r="B71" s="203" t="s">
        <v>402</v>
      </c>
      <c r="C71" s="207" t="s">
        <v>113</v>
      </c>
      <c r="D71" s="51" t="s">
        <v>961</v>
      </c>
      <c r="E71" s="43" t="s">
        <v>661</v>
      </c>
      <c r="F71" s="37" t="s">
        <v>78</v>
      </c>
      <c r="G71" s="42">
        <v>488</v>
      </c>
      <c r="H71" s="39">
        <v>12</v>
      </c>
      <c r="I71" s="8"/>
      <c r="J71" s="1">
        <f t="shared" si="23"/>
        <v>0</v>
      </c>
      <c r="K71" s="1">
        <f aca="true" t="shared" si="26" ref="K71:K82">I71*G71</f>
        <v>0</v>
      </c>
      <c r="L71" s="3">
        <f t="shared" si="24"/>
        <v>0</v>
      </c>
      <c r="M71" s="4">
        <f t="shared" si="25"/>
        <v>0</v>
      </c>
      <c r="N71" s="32">
        <v>1460</v>
      </c>
      <c r="O71" s="87">
        <f aca="true" t="shared" si="27" ref="O71:O82">N71*I71/1000</f>
        <v>0</v>
      </c>
      <c r="P71" s="57">
        <v>18.1</v>
      </c>
      <c r="Q71" s="18">
        <v>818</v>
      </c>
    </row>
    <row r="72" spans="1:17" ht="27" customHeight="1">
      <c r="A72" s="251"/>
      <c r="B72" s="237" t="s">
        <v>50</v>
      </c>
      <c r="C72" s="253" t="s">
        <v>198</v>
      </c>
      <c r="D72" s="254" t="s">
        <v>484</v>
      </c>
      <c r="E72" s="257" t="s">
        <v>1223</v>
      </c>
      <c r="F72" s="238" t="s">
        <v>35</v>
      </c>
      <c r="G72" s="256">
        <v>298</v>
      </c>
      <c r="H72" s="239">
        <v>12</v>
      </c>
      <c r="I72" s="240"/>
      <c r="J72" s="241">
        <f t="shared" si="23"/>
        <v>0</v>
      </c>
      <c r="K72" s="241">
        <f t="shared" si="26"/>
        <v>0</v>
      </c>
      <c r="L72" s="242">
        <f t="shared" si="24"/>
        <v>0</v>
      </c>
      <c r="M72" s="243">
        <f t="shared" si="25"/>
        <v>0</v>
      </c>
      <c r="N72" s="244">
        <v>1000</v>
      </c>
      <c r="O72" s="245">
        <f t="shared" si="27"/>
        <v>0</v>
      </c>
      <c r="P72" s="57">
        <v>12.4</v>
      </c>
      <c r="Q72" s="18">
        <v>263</v>
      </c>
    </row>
    <row r="73" spans="1:17" ht="27" customHeight="1">
      <c r="A73" s="119"/>
      <c r="B73" s="200" t="s">
        <v>50</v>
      </c>
      <c r="C73" s="207" t="s">
        <v>199</v>
      </c>
      <c r="D73" s="120" t="s">
        <v>485</v>
      </c>
      <c r="E73" s="139" t="s">
        <v>773</v>
      </c>
      <c r="F73" s="122" t="s">
        <v>78</v>
      </c>
      <c r="G73" s="123">
        <v>218</v>
      </c>
      <c r="H73" s="124">
        <v>12</v>
      </c>
      <c r="I73" s="125"/>
      <c r="J73" s="126">
        <f t="shared" si="23"/>
        <v>0</v>
      </c>
      <c r="K73" s="126">
        <f t="shared" si="26"/>
        <v>0</v>
      </c>
      <c r="L73" s="127">
        <f t="shared" si="24"/>
        <v>0</v>
      </c>
      <c r="M73" s="128">
        <f t="shared" si="25"/>
        <v>0</v>
      </c>
      <c r="N73" s="113">
        <v>1070</v>
      </c>
      <c r="O73" s="118">
        <f t="shared" si="27"/>
        <v>0</v>
      </c>
      <c r="P73" s="57">
        <v>13</v>
      </c>
      <c r="Q73" s="18">
        <v>262</v>
      </c>
    </row>
    <row r="74" spans="1:17" ht="30" customHeight="1">
      <c r="A74" s="119"/>
      <c r="B74" s="200" t="s">
        <v>50</v>
      </c>
      <c r="C74" s="207" t="s">
        <v>200</v>
      </c>
      <c r="D74" s="120" t="s">
        <v>486</v>
      </c>
      <c r="E74" s="139" t="s">
        <v>774</v>
      </c>
      <c r="F74" s="122" t="s">
        <v>78</v>
      </c>
      <c r="G74" s="123">
        <v>168</v>
      </c>
      <c r="H74" s="124">
        <v>12</v>
      </c>
      <c r="I74" s="125"/>
      <c r="J74" s="126">
        <f>I74/H74</f>
        <v>0</v>
      </c>
      <c r="K74" s="126">
        <f>I74*G74</f>
        <v>0</v>
      </c>
      <c r="L74" s="127">
        <f t="shared" si="24"/>
        <v>0</v>
      </c>
      <c r="M74" s="128">
        <f t="shared" si="25"/>
        <v>0</v>
      </c>
      <c r="N74" s="113">
        <v>900</v>
      </c>
      <c r="O74" s="118">
        <f>N74*I74/1000</f>
        <v>0</v>
      </c>
      <c r="P74" s="57">
        <v>10.6</v>
      </c>
      <c r="Q74" s="18">
        <v>328</v>
      </c>
    </row>
    <row r="75" spans="1:17" ht="27" customHeight="1">
      <c r="A75" s="28"/>
      <c r="B75" s="203" t="s">
        <v>402</v>
      </c>
      <c r="C75" s="207" t="s">
        <v>114</v>
      </c>
      <c r="D75" s="35" t="s">
        <v>651</v>
      </c>
      <c r="E75" s="43" t="s">
        <v>662</v>
      </c>
      <c r="F75" s="37" t="s">
        <v>78</v>
      </c>
      <c r="G75" s="42">
        <v>198</v>
      </c>
      <c r="H75" s="39">
        <v>12</v>
      </c>
      <c r="I75" s="10"/>
      <c r="J75" s="1">
        <f t="shared" si="23"/>
        <v>0</v>
      </c>
      <c r="K75" s="1">
        <f t="shared" si="26"/>
        <v>0</v>
      </c>
      <c r="L75" s="3">
        <f t="shared" si="24"/>
        <v>0</v>
      </c>
      <c r="M75" s="4">
        <f t="shared" si="25"/>
        <v>0</v>
      </c>
      <c r="N75" s="32">
        <v>850</v>
      </c>
      <c r="O75" s="87">
        <f t="shared" si="27"/>
        <v>0</v>
      </c>
      <c r="P75" s="259">
        <v>11</v>
      </c>
      <c r="Q75" s="18">
        <v>9</v>
      </c>
    </row>
    <row r="76" spans="1:17" ht="27" customHeight="1">
      <c r="A76" s="119"/>
      <c r="B76" s="200" t="s">
        <v>50</v>
      </c>
      <c r="C76" s="207" t="s">
        <v>201</v>
      </c>
      <c r="D76" s="120" t="s">
        <v>487</v>
      </c>
      <c r="E76" s="139" t="s">
        <v>775</v>
      </c>
      <c r="F76" s="122" t="s">
        <v>78</v>
      </c>
      <c r="G76" s="123">
        <v>188</v>
      </c>
      <c r="H76" s="124">
        <v>20</v>
      </c>
      <c r="I76" s="125"/>
      <c r="J76" s="126">
        <f t="shared" si="23"/>
        <v>0</v>
      </c>
      <c r="K76" s="126">
        <f t="shared" si="26"/>
        <v>0</v>
      </c>
      <c r="L76" s="127">
        <f t="shared" si="24"/>
        <v>0</v>
      </c>
      <c r="M76" s="128">
        <f t="shared" si="25"/>
        <v>0</v>
      </c>
      <c r="N76" s="113">
        <v>560</v>
      </c>
      <c r="O76" s="118">
        <f t="shared" si="27"/>
        <v>0</v>
      </c>
      <c r="P76" s="259">
        <v>11.9</v>
      </c>
      <c r="Q76" s="18">
        <v>310</v>
      </c>
    </row>
    <row r="77" spans="1:17" ht="27" customHeight="1">
      <c r="A77" s="251"/>
      <c r="B77" s="237" t="s">
        <v>50</v>
      </c>
      <c r="C77" s="253" t="s">
        <v>1080</v>
      </c>
      <c r="D77" s="254" t="s">
        <v>482</v>
      </c>
      <c r="E77" s="257" t="s">
        <v>1206</v>
      </c>
      <c r="F77" s="238" t="s">
        <v>78</v>
      </c>
      <c r="G77" s="256">
        <v>438</v>
      </c>
      <c r="H77" s="239">
        <v>20</v>
      </c>
      <c r="I77" s="240"/>
      <c r="J77" s="241">
        <f>I77/H77</f>
        <v>0</v>
      </c>
      <c r="K77" s="241">
        <f>I77*G77</f>
        <v>0</v>
      </c>
      <c r="L77" s="242">
        <f t="shared" si="24"/>
        <v>0</v>
      </c>
      <c r="M77" s="243">
        <f t="shared" si="25"/>
        <v>0</v>
      </c>
      <c r="N77" s="244">
        <v>560</v>
      </c>
      <c r="O77" s="245">
        <f>N77*I77/1000</f>
        <v>0</v>
      </c>
      <c r="P77" s="57">
        <v>11.3</v>
      </c>
      <c r="Q77" s="18">
        <v>6</v>
      </c>
    </row>
    <row r="78" spans="1:17" s="40" customFormat="1" ht="27" customHeight="1">
      <c r="A78" s="232" t="s">
        <v>1119</v>
      </c>
      <c r="B78" s="200" t="s">
        <v>50</v>
      </c>
      <c r="C78" s="207" t="s">
        <v>1075</v>
      </c>
      <c r="D78" s="51" t="s">
        <v>1076</v>
      </c>
      <c r="E78" s="230" t="s">
        <v>1120</v>
      </c>
      <c r="F78" s="77" t="s">
        <v>78</v>
      </c>
      <c r="G78" s="38">
        <v>438</v>
      </c>
      <c r="H78" s="39">
        <v>24</v>
      </c>
      <c r="I78" s="8"/>
      <c r="J78" s="1">
        <f t="shared" si="23"/>
        <v>0</v>
      </c>
      <c r="K78" s="1">
        <f t="shared" si="26"/>
        <v>0</v>
      </c>
      <c r="L78" s="3">
        <f t="shared" si="24"/>
        <v>0</v>
      </c>
      <c r="M78" s="4">
        <f t="shared" si="25"/>
        <v>0</v>
      </c>
      <c r="N78" s="32">
        <v>560</v>
      </c>
      <c r="O78" s="87">
        <f t="shared" si="27"/>
        <v>0</v>
      </c>
      <c r="P78" s="259">
        <v>13.6</v>
      </c>
      <c r="Q78" s="18">
        <v>7</v>
      </c>
    </row>
    <row r="79" spans="1:17" s="40" customFormat="1" ht="27" customHeight="1">
      <c r="A79" s="232" t="s">
        <v>1119</v>
      </c>
      <c r="B79" s="200" t="s">
        <v>50</v>
      </c>
      <c r="C79" s="207" t="s">
        <v>202</v>
      </c>
      <c r="D79" s="35" t="s">
        <v>483</v>
      </c>
      <c r="E79" s="231" t="s">
        <v>1121</v>
      </c>
      <c r="F79" s="37" t="s">
        <v>78</v>
      </c>
      <c r="G79" s="38">
        <v>438</v>
      </c>
      <c r="H79" s="39">
        <v>24</v>
      </c>
      <c r="I79" s="8"/>
      <c r="J79" s="1">
        <f t="shared" si="23"/>
        <v>0</v>
      </c>
      <c r="K79" s="1">
        <f t="shared" si="26"/>
        <v>0</v>
      </c>
      <c r="L79" s="3">
        <f t="shared" si="24"/>
        <v>0</v>
      </c>
      <c r="M79" s="4">
        <f t="shared" si="25"/>
        <v>0</v>
      </c>
      <c r="N79" s="32">
        <v>550</v>
      </c>
      <c r="O79" s="87">
        <f t="shared" si="27"/>
        <v>0</v>
      </c>
      <c r="P79" s="259">
        <v>13.6</v>
      </c>
      <c r="Q79" s="18">
        <v>5</v>
      </c>
    </row>
    <row r="80" spans="1:17" ht="27" customHeight="1">
      <c r="A80" s="28"/>
      <c r="B80" s="203" t="s">
        <v>402</v>
      </c>
      <c r="C80" s="207" t="s">
        <v>115</v>
      </c>
      <c r="D80" s="35" t="s">
        <v>648</v>
      </c>
      <c r="E80" s="43" t="s">
        <v>663</v>
      </c>
      <c r="F80" s="37" t="s">
        <v>78</v>
      </c>
      <c r="G80" s="42">
        <v>338</v>
      </c>
      <c r="H80" s="39">
        <v>18</v>
      </c>
      <c r="I80" s="10"/>
      <c r="J80" s="1">
        <f t="shared" si="23"/>
        <v>0</v>
      </c>
      <c r="K80" s="1">
        <f t="shared" si="26"/>
        <v>0</v>
      </c>
      <c r="L80" s="3">
        <f t="shared" si="24"/>
        <v>0</v>
      </c>
      <c r="M80" s="4">
        <f t="shared" si="25"/>
        <v>0</v>
      </c>
      <c r="N80" s="32">
        <v>680</v>
      </c>
      <c r="O80" s="87">
        <f t="shared" si="27"/>
        <v>0</v>
      </c>
      <c r="P80" s="57">
        <v>13.9</v>
      </c>
      <c r="Q80" s="18">
        <v>4</v>
      </c>
    </row>
    <row r="81" spans="1:17" ht="27" customHeight="1">
      <c r="A81" s="28"/>
      <c r="B81" s="203" t="s">
        <v>402</v>
      </c>
      <c r="C81" s="207" t="s">
        <v>116</v>
      </c>
      <c r="D81" s="35" t="s">
        <v>649</v>
      </c>
      <c r="E81" s="43" t="s">
        <v>664</v>
      </c>
      <c r="F81" s="37" t="s">
        <v>78</v>
      </c>
      <c r="G81" s="42">
        <v>338</v>
      </c>
      <c r="H81" s="39">
        <v>18</v>
      </c>
      <c r="I81" s="10"/>
      <c r="J81" s="1">
        <f t="shared" si="23"/>
        <v>0</v>
      </c>
      <c r="K81" s="1">
        <f t="shared" si="26"/>
        <v>0</v>
      </c>
      <c r="L81" s="3">
        <f t="shared" si="24"/>
        <v>0</v>
      </c>
      <c r="M81" s="4">
        <f t="shared" si="25"/>
        <v>0</v>
      </c>
      <c r="N81" s="32">
        <v>680</v>
      </c>
      <c r="O81" s="87">
        <f t="shared" si="27"/>
        <v>0</v>
      </c>
      <c r="P81" s="57">
        <v>13.9</v>
      </c>
      <c r="Q81" s="18">
        <v>3</v>
      </c>
    </row>
    <row r="82" spans="1:17" ht="27" customHeight="1">
      <c r="A82" s="28"/>
      <c r="B82" s="203" t="s">
        <v>402</v>
      </c>
      <c r="C82" s="207" t="s">
        <v>117</v>
      </c>
      <c r="D82" s="35" t="s">
        <v>650</v>
      </c>
      <c r="E82" s="43" t="s">
        <v>665</v>
      </c>
      <c r="F82" s="37" t="s">
        <v>78</v>
      </c>
      <c r="G82" s="42">
        <v>338</v>
      </c>
      <c r="H82" s="39">
        <v>18</v>
      </c>
      <c r="I82" s="10"/>
      <c r="J82" s="1">
        <f t="shared" si="23"/>
        <v>0</v>
      </c>
      <c r="K82" s="1">
        <f t="shared" si="26"/>
        <v>0</v>
      </c>
      <c r="L82" s="3">
        <f t="shared" si="24"/>
        <v>0</v>
      </c>
      <c r="M82" s="4">
        <f t="shared" si="25"/>
        <v>0</v>
      </c>
      <c r="N82" s="32">
        <v>680</v>
      </c>
      <c r="O82" s="87">
        <f t="shared" si="27"/>
        <v>0</v>
      </c>
      <c r="P82" s="57">
        <v>13.995</v>
      </c>
      <c r="Q82" s="18">
        <v>2</v>
      </c>
    </row>
    <row r="83" spans="1:16" ht="27" customHeight="1">
      <c r="A83" s="99"/>
      <c r="B83" s="100"/>
      <c r="C83" s="208" t="s">
        <v>911</v>
      </c>
      <c r="D83" s="101"/>
      <c r="E83" s="102"/>
      <c r="F83" s="103"/>
      <c r="G83" s="104"/>
      <c r="H83" s="105"/>
      <c r="I83" s="100"/>
      <c r="J83" s="106"/>
      <c r="K83" s="106"/>
      <c r="L83" s="107"/>
      <c r="M83" s="108"/>
      <c r="N83" s="109"/>
      <c r="O83" s="110"/>
      <c r="P83" s="57"/>
    </row>
    <row r="84" spans="1:17" ht="27" customHeight="1">
      <c r="A84" s="119"/>
      <c r="B84" s="200" t="s">
        <v>50</v>
      </c>
      <c r="C84" s="207" t="s">
        <v>937</v>
      </c>
      <c r="D84" s="120" t="s">
        <v>488</v>
      </c>
      <c r="E84" s="146" t="s">
        <v>776</v>
      </c>
      <c r="F84" s="122" t="s">
        <v>78</v>
      </c>
      <c r="G84" s="123">
        <v>298</v>
      </c>
      <c r="H84" s="124">
        <v>8</v>
      </c>
      <c r="I84" s="125"/>
      <c r="J84" s="126">
        <f>I84/H84</f>
        <v>0</v>
      </c>
      <c r="K84" s="126">
        <f>I84*G84</f>
        <v>0</v>
      </c>
      <c r="L84" s="127">
        <f>$L$13</f>
        <v>0</v>
      </c>
      <c r="M84" s="128">
        <f>G84*(1-$L$13)*I84</f>
        <v>0</v>
      </c>
      <c r="N84" s="113">
        <v>1320</v>
      </c>
      <c r="O84" s="118">
        <f>N84*I84/1000</f>
        <v>0</v>
      </c>
      <c r="P84" s="259">
        <v>11.1</v>
      </c>
      <c r="Q84" s="18">
        <v>543</v>
      </c>
    </row>
    <row r="85" spans="1:17" ht="27" customHeight="1">
      <c r="A85" s="28"/>
      <c r="B85" s="203" t="s">
        <v>402</v>
      </c>
      <c r="C85" s="207" t="s">
        <v>118</v>
      </c>
      <c r="D85" s="35" t="s">
        <v>411</v>
      </c>
      <c r="E85" s="43" t="s">
        <v>666</v>
      </c>
      <c r="F85" s="37" t="s">
        <v>78</v>
      </c>
      <c r="G85" s="38">
        <v>298</v>
      </c>
      <c r="H85" s="39">
        <v>8</v>
      </c>
      <c r="I85" s="8"/>
      <c r="J85" s="1">
        <f>I85/H85</f>
        <v>0</v>
      </c>
      <c r="K85" s="1">
        <f>I85*G85</f>
        <v>0</v>
      </c>
      <c r="L85" s="3">
        <f>$L$13</f>
        <v>0</v>
      </c>
      <c r="M85" s="4">
        <f>G85*(1-$L$13)*I85</f>
        <v>0</v>
      </c>
      <c r="N85" s="32">
        <v>1310</v>
      </c>
      <c r="O85" s="87">
        <f>N85*I85/1000</f>
        <v>0</v>
      </c>
      <c r="P85" s="259">
        <v>10.8</v>
      </c>
      <c r="Q85" s="18">
        <v>451</v>
      </c>
    </row>
    <row r="86" spans="1:17" ht="27" customHeight="1">
      <c r="A86" s="119"/>
      <c r="B86" s="200" t="s">
        <v>50</v>
      </c>
      <c r="C86" s="207" t="s">
        <v>203</v>
      </c>
      <c r="D86" s="120" t="s">
        <v>489</v>
      </c>
      <c r="E86" s="147" t="s">
        <v>777</v>
      </c>
      <c r="F86" s="129" t="s">
        <v>78</v>
      </c>
      <c r="G86" s="123">
        <v>218</v>
      </c>
      <c r="H86" s="124">
        <v>8</v>
      </c>
      <c r="I86" s="125"/>
      <c r="J86" s="126">
        <f>I86/H86</f>
        <v>0</v>
      </c>
      <c r="K86" s="126">
        <f>I86*G86</f>
        <v>0</v>
      </c>
      <c r="L86" s="127">
        <f>$L$13</f>
        <v>0</v>
      </c>
      <c r="M86" s="128">
        <f>G86*(1-$L$13)*I86</f>
        <v>0</v>
      </c>
      <c r="N86" s="113">
        <v>1300</v>
      </c>
      <c r="O86" s="118">
        <f>N86*I86/1000</f>
        <v>0</v>
      </c>
      <c r="P86" s="57">
        <v>14</v>
      </c>
      <c r="Q86" s="18">
        <v>542</v>
      </c>
    </row>
    <row r="87" spans="1:17" ht="27" customHeight="1">
      <c r="A87" s="28"/>
      <c r="B87" s="203" t="s">
        <v>402</v>
      </c>
      <c r="C87" s="207" t="s">
        <v>119</v>
      </c>
      <c r="D87" s="35" t="s">
        <v>412</v>
      </c>
      <c r="E87" s="43" t="s">
        <v>667</v>
      </c>
      <c r="F87" s="30" t="s">
        <v>78</v>
      </c>
      <c r="G87" s="38">
        <v>218</v>
      </c>
      <c r="H87" s="39">
        <v>8</v>
      </c>
      <c r="I87" s="8"/>
      <c r="J87" s="1">
        <f>I87/H87</f>
        <v>0</v>
      </c>
      <c r="K87" s="1">
        <f>I87*G87</f>
        <v>0</v>
      </c>
      <c r="L87" s="3">
        <f>$L$13</f>
        <v>0</v>
      </c>
      <c r="M87" s="4">
        <f>G87*(1-$L$13)*I87</f>
        <v>0</v>
      </c>
      <c r="N87" s="32">
        <v>1270</v>
      </c>
      <c r="O87" s="87">
        <f>N87*I87/1000</f>
        <v>0</v>
      </c>
      <c r="P87" s="57">
        <v>11.1</v>
      </c>
      <c r="Q87" s="18">
        <v>450</v>
      </c>
    </row>
    <row r="88" spans="1:16" ht="27" customHeight="1">
      <c r="A88" s="99"/>
      <c r="B88" s="100"/>
      <c r="C88" s="208" t="s">
        <v>912</v>
      </c>
      <c r="D88" s="101"/>
      <c r="E88" s="102"/>
      <c r="F88" s="103"/>
      <c r="G88" s="104"/>
      <c r="H88" s="105"/>
      <c r="I88" s="100"/>
      <c r="J88" s="106"/>
      <c r="K88" s="106"/>
      <c r="L88" s="107"/>
      <c r="M88" s="108"/>
      <c r="N88" s="109"/>
      <c r="O88" s="110"/>
      <c r="P88" s="57"/>
    </row>
    <row r="89" spans="1:17" ht="27" customHeight="1">
      <c r="A89" s="119"/>
      <c r="B89" s="197" t="s">
        <v>658</v>
      </c>
      <c r="C89" s="207" t="s">
        <v>204</v>
      </c>
      <c r="D89" s="120" t="s">
        <v>491</v>
      </c>
      <c r="E89" s="148" t="s">
        <v>9</v>
      </c>
      <c r="F89" s="122" t="s">
        <v>78</v>
      </c>
      <c r="G89" s="123">
        <v>388</v>
      </c>
      <c r="H89" s="124">
        <v>8</v>
      </c>
      <c r="I89" s="125"/>
      <c r="J89" s="126">
        <f aca="true" t="shared" si="28" ref="J89:J96">I89/H89</f>
        <v>0</v>
      </c>
      <c r="K89" s="126">
        <f aca="true" t="shared" si="29" ref="K89:K96">I89*G89</f>
        <v>0</v>
      </c>
      <c r="L89" s="127">
        <f aca="true" t="shared" si="30" ref="L89:L96">$L$13</f>
        <v>0</v>
      </c>
      <c r="M89" s="128">
        <f aca="true" t="shared" si="31" ref="M89:M96">G89*(1-$L$13)*I89</f>
        <v>0</v>
      </c>
      <c r="N89" s="113">
        <v>1750</v>
      </c>
      <c r="O89" s="118">
        <f aca="true" t="shared" si="32" ref="O89:O96">N89*I89/1000</f>
        <v>0</v>
      </c>
      <c r="P89" s="57">
        <v>14.5</v>
      </c>
      <c r="Q89" s="18">
        <v>673</v>
      </c>
    </row>
    <row r="90" spans="1:17" ht="27.75" customHeight="1">
      <c r="A90" s="28"/>
      <c r="B90" s="203" t="s">
        <v>659</v>
      </c>
      <c r="C90" s="207" t="s">
        <v>120</v>
      </c>
      <c r="D90" s="35" t="s">
        <v>418</v>
      </c>
      <c r="E90" s="45" t="s">
        <v>668</v>
      </c>
      <c r="F90" s="37" t="s">
        <v>78</v>
      </c>
      <c r="G90" s="38">
        <v>388</v>
      </c>
      <c r="H90" s="39">
        <v>8</v>
      </c>
      <c r="I90" s="8"/>
      <c r="J90" s="1">
        <f t="shared" si="28"/>
        <v>0</v>
      </c>
      <c r="K90" s="1">
        <f t="shared" si="29"/>
        <v>0</v>
      </c>
      <c r="L90" s="3">
        <f t="shared" si="30"/>
        <v>0</v>
      </c>
      <c r="M90" s="4">
        <f t="shared" si="31"/>
        <v>0</v>
      </c>
      <c r="N90" s="32">
        <v>1710</v>
      </c>
      <c r="O90" s="87">
        <f t="shared" si="32"/>
        <v>0</v>
      </c>
      <c r="P90" s="57">
        <v>14.2</v>
      </c>
      <c r="Q90" s="18">
        <v>701</v>
      </c>
    </row>
    <row r="91" spans="1:17" ht="27" customHeight="1">
      <c r="A91" s="119"/>
      <c r="B91" s="197" t="s">
        <v>658</v>
      </c>
      <c r="C91" s="207" t="s">
        <v>205</v>
      </c>
      <c r="D91" s="120" t="s">
        <v>492</v>
      </c>
      <c r="E91" s="148" t="s">
        <v>206</v>
      </c>
      <c r="F91" s="122" t="s">
        <v>78</v>
      </c>
      <c r="G91" s="123">
        <v>288</v>
      </c>
      <c r="H91" s="124">
        <v>8</v>
      </c>
      <c r="I91" s="125"/>
      <c r="J91" s="126">
        <f t="shared" si="28"/>
        <v>0</v>
      </c>
      <c r="K91" s="126">
        <f t="shared" si="29"/>
        <v>0</v>
      </c>
      <c r="L91" s="127">
        <f t="shared" si="30"/>
        <v>0</v>
      </c>
      <c r="M91" s="128">
        <f t="shared" si="31"/>
        <v>0</v>
      </c>
      <c r="N91" s="113">
        <v>1800</v>
      </c>
      <c r="O91" s="118">
        <f t="shared" si="32"/>
        <v>0</v>
      </c>
      <c r="P91" s="57">
        <v>14.9</v>
      </c>
      <c r="Q91" s="18">
        <v>674</v>
      </c>
    </row>
    <row r="92" spans="1:17" ht="27.75" customHeight="1">
      <c r="A92" s="28"/>
      <c r="B92" s="203" t="s">
        <v>659</v>
      </c>
      <c r="C92" s="207" t="s">
        <v>121</v>
      </c>
      <c r="D92" s="35" t="s">
        <v>419</v>
      </c>
      <c r="E92" s="43" t="s">
        <v>669</v>
      </c>
      <c r="F92" s="30" t="s">
        <v>78</v>
      </c>
      <c r="G92" s="38">
        <v>288</v>
      </c>
      <c r="H92" s="39">
        <v>8</v>
      </c>
      <c r="I92" s="8"/>
      <c r="J92" s="1">
        <f t="shared" si="28"/>
        <v>0</v>
      </c>
      <c r="K92" s="1">
        <f t="shared" si="29"/>
        <v>0</v>
      </c>
      <c r="L92" s="3">
        <f t="shared" si="30"/>
        <v>0</v>
      </c>
      <c r="M92" s="4">
        <f t="shared" si="31"/>
        <v>0</v>
      </c>
      <c r="N92" s="32">
        <v>1730</v>
      </c>
      <c r="O92" s="87">
        <f t="shared" si="32"/>
        <v>0</v>
      </c>
      <c r="P92" s="57">
        <v>14.5</v>
      </c>
      <c r="Q92" s="18">
        <v>702</v>
      </c>
    </row>
    <row r="93" spans="1:17" ht="27" customHeight="1">
      <c r="A93" s="119"/>
      <c r="B93" s="197" t="s">
        <v>658</v>
      </c>
      <c r="C93" s="207" t="s">
        <v>495</v>
      </c>
      <c r="D93" s="120" t="s">
        <v>496</v>
      </c>
      <c r="E93" s="148" t="s">
        <v>207</v>
      </c>
      <c r="F93" s="122" t="s">
        <v>78</v>
      </c>
      <c r="G93" s="123">
        <v>98</v>
      </c>
      <c r="H93" s="124">
        <v>20</v>
      </c>
      <c r="I93" s="125"/>
      <c r="J93" s="126">
        <f t="shared" si="28"/>
        <v>0</v>
      </c>
      <c r="K93" s="126">
        <f t="shared" si="29"/>
        <v>0</v>
      </c>
      <c r="L93" s="127">
        <f t="shared" si="30"/>
        <v>0</v>
      </c>
      <c r="M93" s="128">
        <f t="shared" si="31"/>
        <v>0</v>
      </c>
      <c r="N93" s="113">
        <v>460</v>
      </c>
      <c r="O93" s="118">
        <f t="shared" si="32"/>
        <v>0</v>
      </c>
      <c r="P93" s="57">
        <v>8.5</v>
      </c>
      <c r="Q93" s="18">
        <v>86</v>
      </c>
    </row>
    <row r="94" spans="1:17" ht="27.75" customHeight="1">
      <c r="A94" s="28"/>
      <c r="B94" s="203" t="s">
        <v>659</v>
      </c>
      <c r="C94" s="207" t="s">
        <v>421</v>
      </c>
      <c r="D94" s="35" t="s">
        <v>422</v>
      </c>
      <c r="E94" s="43" t="s">
        <v>67</v>
      </c>
      <c r="F94" s="189" t="s">
        <v>78</v>
      </c>
      <c r="G94" s="38">
        <v>98</v>
      </c>
      <c r="H94" s="39">
        <v>36</v>
      </c>
      <c r="I94" s="8"/>
      <c r="J94" s="1">
        <f t="shared" si="28"/>
        <v>0</v>
      </c>
      <c r="K94" s="1">
        <f t="shared" si="29"/>
        <v>0</v>
      </c>
      <c r="L94" s="3">
        <f t="shared" si="30"/>
        <v>0</v>
      </c>
      <c r="M94" s="4">
        <f t="shared" si="31"/>
        <v>0</v>
      </c>
      <c r="N94" s="32">
        <v>460</v>
      </c>
      <c r="O94" s="87">
        <f t="shared" si="32"/>
        <v>0</v>
      </c>
      <c r="P94" s="57">
        <v>15.8</v>
      </c>
      <c r="Q94" s="18">
        <v>85</v>
      </c>
    </row>
    <row r="95" spans="1:17" ht="27" customHeight="1">
      <c r="A95" s="119"/>
      <c r="B95" s="199" t="s">
        <v>658</v>
      </c>
      <c r="C95" s="207" t="s">
        <v>493</v>
      </c>
      <c r="D95" s="120" t="s">
        <v>494</v>
      </c>
      <c r="E95" s="149" t="s">
        <v>208</v>
      </c>
      <c r="F95" s="122" t="s">
        <v>78</v>
      </c>
      <c r="G95" s="123">
        <v>98</v>
      </c>
      <c r="H95" s="124">
        <v>20</v>
      </c>
      <c r="I95" s="125"/>
      <c r="J95" s="126">
        <f t="shared" si="28"/>
        <v>0</v>
      </c>
      <c r="K95" s="126">
        <f t="shared" si="29"/>
        <v>0</v>
      </c>
      <c r="L95" s="127">
        <f t="shared" si="30"/>
        <v>0</v>
      </c>
      <c r="M95" s="128">
        <f t="shared" si="31"/>
        <v>0</v>
      </c>
      <c r="N95" s="113">
        <v>410</v>
      </c>
      <c r="O95" s="118">
        <f t="shared" si="32"/>
        <v>0</v>
      </c>
      <c r="P95" s="57">
        <v>8.1</v>
      </c>
      <c r="Q95" s="18">
        <v>260</v>
      </c>
    </row>
    <row r="96" spans="1:17" ht="27" customHeight="1">
      <c r="A96" s="28"/>
      <c r="B96" s="203" t="s">
        <v>659</v>
      </c>
      <c r="C96" s="207" t="s">
        <v>122</v>
      </c>
      <c r="D96" s="35" t="s">
        <v>420</v>
      </c>
      <c r="E96" s="43" t="s">
        <v>68</v>
      </c>
      <c r="F96" s="30" t="s">
        <v>78</v>
      </c>
      <c r="G96" s="38">
        <v>98</v>
      </c>
      <c r="H96" s="39">
        <v>20</v>
      </c>
      <c r="I96" s="8"/>
      <c r="J96" s="1">
        <f t="shared" si="28"/>
        <v>0</v>
      </c>
      <c r="K96" s="1">
        <f t="shared" si="29"/>
        <v>0</v>
      </c>
      <c r="L96" s="3">
        <f t="shared" si="30"/>
        <v>0</v>
      </c>
      <c r="M96" s="4">
        <f t="shared" si="31"/>
        <v>0</v>
      </c>
      <c r="N96" s="32">
        <v>420</v>
      </c>
      <c r="O96" s="87">
        <f t="shared" si="32"/>
        <v>0</v>
      </c>
      <c r="P96" s="57">
        <v>8.3</v>
      </c>
      <c r="Q96" s="18">
        <v>313</v>
      </c>
    </row>
    <row r="97" spans="1:16" ht="27" customHeight="1">
      <c r="A97" s="99"/>
      <c r="B97" s="100"/>
      <c r="C97" s="208" t="s">
        <v>913</v>
      </c>
      <c r="D97" s="101"/>
      <c r="E97" s="102"/>
      <c r="F97" s="103"/>
      <c r="G97" s="104"/>
      <c r="H97" s="105"/>
      <c r="I97" s="100"/>
      <c r="J97" s="106"/>
      <c r="K97" s="106"/>
      <c r="L97" s="107"/>
      <c r="M97" s="108"/>
      <c r="N97" s="109"/>
      <c r="O97" s="110"/>
      <c r="P97" s="57"/>
    </row>
    <row r="98" spans="1:17" ht="27" customHeight="1">
      <c r="A98" s="119"/>
      <c r="B98" s="200" t="s">
        <v>401</v>
      </c>
      <c r="C98" s="53" t="s">
        <v>209</v>
      </c>
      <c r="D98" s="120" t="s">
        <v>490</v>
      </c>
      <c r="E98" s="148" t="s">
        <v>778</v>
      </c>
      <c r="F98" s="129" t="s">
        <v>78</v>
      </c>
      <c r="G98" s="123">
        <v>168</v>
      </c>
      <c r="H98" s="124">
        <v>10</v>
      </c>
      <c r="I98" s="125"/>
      <c r="J98" s="126">
        <f>I98/H98</f>
        <v>0</v>
      </c>
      <c r="K98" s="126">
        <f>I98*G98</f>
        <v>0</v>
      </c>
      <c r="L98" s="127">
        <f>$L$13</f>
        <v>0</v>
      </c>
      <c r="M98" s="128">
        <f>G98*(1-$L$13)*I98</f>
        <v>0</v>
      </c>
      <c r="N98" s="124">
        <v>1060</v>
      </c>
      <c r="O98" s="190">
        <f>N98*I98/1000</f>
        <v>0</v>
      </c>
      <c r="P98" s="57">
        <v>11</v>
      </c>
      <c r="Q98" s="18">
        <v>382</v>
      </c>
    </row>
    <row r="99" spans="1:17" ht="27" customHeight="1">
      <c r="A99" s="28"/>
      <c r="B99" s="203" t="s">
        <v>403</v>
      </c>
      <c r="C99" s="207" t="s">
        <v>123</v>
      </c>
      <c r="D99" s="35" t="s">
        <v>413</v>
      </c>
      <c r="E99" s="45" t="s">
        <v>670</v>
      </c>
      <c r="F99" s="30" t="s">
        <v>78</v>
      </c>
      <c r="G99" s="38">
        <v>168</v>
      </c>
      <c r="H99" s="39">
        <v>12</v>
      </c>
      <c r="I99" s="8"/>
      <c r="J99" s="1">
        <f>I99/H99</f>
        <v>0</v>
      </c>
      <c r="K99" s="1">
        <f>I99*G99</f>
        <v>0</v>
      </c>
      <c r="L99" s="3">
        <f>$L$13</f>
        <v>0</v>
      </c>
      <c r="M99" s="4">
        <f>G99*(1-$L$13)*I99</f>
        <v>0</v>
      </c>
      <c r="N99" s="32">
        <v>1100</v>
      </c>
      <c r="O99" s="87">
        <f>N99*I99/1000</f>
        <v>0</v>
      </c>
      <c r="P99" s="57">
        <v>12.8</v>
      </c>
      <c r="Q99" s="18">
        <v>471</v>
      </c>
    </row>
    <row r="100" spans="1:16" ht="27" customHeight="1">
      <c r="A100" s="99"/>
      <c r="B100" s="100"/>
      <c r="C100" s="208" t="s">
        <v>1167</v>
      </c>
      <c r="D100" s="101"/>
      <c r="E100" s="102"/>
      <c r="F100" s="103"/>
      <c r="G100" s="104"/>
      <c r="H100" s="105"/>
      <c r="I100" s="100"/>
      <c r="J100" s="106"/>
      <c r="K100" s="106"/>
      <c r="L100" s="107"/>
      <c r="M100" s="108"/>
      <c r="N100" s="109"/>
      <c r="O100" s="110"/>
      <c r="P100" s="57"/>
    </row>
    <row r="101" spans="1:17" ht="30.75" customHeight="1">
      <c r="A101" s="246" t="s">
        <v>1168</v>
      </c>
      <c r="B101" s="203" t="s">
        <v>659</v>
      </c>
      <c r="C101" s="50" t="s">
        <v>1165</v>
      </c>
      <c r="D101" s="52" t="s">
        <v>1166</v>
      </c>
      <c r="E101" s="48" t="s">
        <v>1195</v>
      </c>
      <c r="F101" s="122" t="s">
        <v>78</v>
      </c>
      <c r="G101" s="42">
        <v>538</v>
      </c>
      <c r="H101" s="124">
        <v>10</v>
      </c>
      <c r="I101" s="125"/>
      <c r="J101" s="126" t="s">
        <v>902</v>
      </c>
      <c r="K101" s="126">
        <f>I101*G101</f>
        <v>0</v>
      </c>
      <c r="L101" s="127">
        <f>$L$13</f>
        <v>0</v>
      </c>
      <c r="M101" s="128">
        <f>G101*(1-$L$13)*I101</f>
        <v>0</v>
      </c>
      <c r="N101" s="124">
        <v>1173</v>
      </c>
      <c r="O101" s="190">
        <f>N101*I101/1000</f>
        <v>0</v>
      </c>
      <c r="P101" s="262">
        <v>12.5</v>
      </c>
      <c r="Q101" s="18">
        <v>1368</v>
      </c>
    </row>
    <row r="102" spans="1:16" ht="27" customHeight="1">
      <c r="A102" s="99"/>
      <c r="B102" s="100"/>
      <c r="C102" s="208" t="s">
        <v>914</v>
      </c>
      <c r="D102" s="101"/>
      <c r="E102" s="102"/>
      <c r="F102" s="103"/>
      <c r="G102" s="104"/>
      <c r="H102" s="105"/>
      <c r="I102" s="100"/>
      <c r="J102" s="106"/>
      <c r="K102" s="106"/>
      <c r="L102" s="107"/>
      <c r="M102" s="108"/>
      <c r="N102" s="109"/>
      <c r="O102" s="110"/>
      <c r="P102" s="57"/>
    </row>
    <row r="103" spans="1:17" ht="27" customHeight="1">
      <c r="A103" s="142" t="s">
        <v>903</v>
      </c>
      <c r="B103" s="197" t="s">
        <v>658</v>
      </c>
      <c r="C103" s="221" t="s">
        <v>1115</v>
      </c>
      <c r="D103" s="51" t="s">
        <v>1116</v>
      </c>
      <c r="E103" s="45" t="s">
        <v>1200</v>
      </c>
      <c r="F103" s="189" t="s">
        <v>78</v>
      </c>
      <c r="G103" s="123">
        <v>248</v>
      </c>
      <c r="H103" s="124">
        <v>18</v>
      </c>
      <c r="I103" s="125"/>
      <c r="J103" s="126" t="s">
        <v>902</v>
      </c>
      <c r="K103" s="126">
        <f>I103*G103</f>
        <v>0</v>
      </c>
      <c r="L103" s="127">
        <f aca="true" t="shared" si="33" ref="L103:L109">$L$13</f>
        <v>0</v>
      </c>
      <c r="M103" s="128">
        <f aca="true" t="shared" si="34" ref="M103:M109">G103*(1-$L$13)*I103</f>
        <v>0</v>
      </c>
      <c r="N103" s="124">
        <v>750</v>
      </c>
      <c r="O103" s="190">
        <f>N103*I103/1000</f>
        <v>0</v>
      </c>
      <c r="P103" s="18">
        <v>14.2</v>
      </c>
      <c r="Q103" s="18">
        <v>1288</v>
      </c>
    </row>
    <row r="104" spans="1:17" ht="27" customHeight="1">
      <c r="A104" s="235" t="s">
        <v>1129</v>
      </c>
      <c r="B104" s="200" t="s">
        <v>405</v>
      </c>
      <c r="C104" s="207" t="s">
        <v>653</v>
      </c>
      <c r="D104" s="155" t="s">
        <v>962</v>
      </c>
      <c r="E104" s="150" t="s">
        <v>1130</v>
      </c>
      <c r="F104" s="122" t="s">
        <v>78</v>
      </c>
      <c r="G104" s="130">
        <v>248</v>
      </c>
      <c r="H104" s="124">
        <v>10</v>
      </c>
      <c r="I104" s="125"/>
      <c r="J104" s="126">
        <f aca="true" t="shared" si="35" ref="J104:J109">I104/H104</f>
        <v>0</v>
      </c>
      <c r="K104" s="126">
        <f aca="true" t="shared" si="36" ref="K104:K109">I104*G104</f>
        <v>0</v>
      </c>
      <c r="L104" s="127">
        <f t="shared" si="33"/>
        <v>0</v>
      </c>
      <c r="M104" s="128">
        <f t="shared" si="34"/>
        <v>0</v>
      </c>
      <c r="N104" s="113">
        <v>760</v>
      </c>
      <c r="O104" s="118">
        <f aca="true" t="shared" si="37" ref="O104:O109">N104*I104/1000</f>
        <v>0</v>
      </c>
      <c r="P104" s="57">
        <v>7.9</v>
      </c>
      <c r="Q104" s="18">
        <v>947</v>
      </c>
    </row>
    <row r="105" spans="1:17" ht="27" customHeight="1">
      <c r="A105" s="235" t="s">
        <v>1129</v>
      </c>
      <c r="B105" s="197" t="s">
        <v>658</v>
      </c>
      <c r="C105" s="210" t="s">
        <v>743</v>
      </c>
      <c r="D105" s="157" t="s">
        <v>963</v>
      </c>
      <c r="E105" s="151" t="s">
        <v>1131</v>
      </c>
      <c r="F105" s="122" t="s">
        <v>78</v>
      </c>
      <c r="G105" s="130">
        <v>198</v>
      </c>
      <c r="H105" s="124">
        <v>10</v>
      </c>
      <c r="I105" s="125"/>
      <c r="J105" s="126">
        <f t="shared" si="35"/>
        <v>0</v>
      </c>
      <c r="K105" s="126">
        <f t="shared" si="36"/>
        <v>0</v>
      </c>
      <c r="L105" s="127">
        <f t="shared" si="33"/>
        <v>0</v>
      </c>
      <c r="M105" s="128">
        <f t="shared" si="34"/>
        <v>0</v>
      </c>
      <c r="N105" s="113">
        <v>510</v>
      </c>
      <c r="O105" s="118">
        <f t="shared" si="37"/>
        <v>0</v>
      </c>
      <c r="P105" s="57">
        <v>10.6</v>
      </c>
      <c r="Q105" s="18">
        <v>972</v>
      </c>
    </row>
    <row r="106" spans="1:17" ht="27.75" customHeight="1">
      <c r="A106" s="235" t="s">
        <v>1129</v>
      </c>
      <c r="B106" s="197" t="s">
        <v>658</v>
      </c>
      <c r="C106" s="50" t="s">
        <v>745</v>
      </c>
      <c r="D106" s="157" t="s">
        <v>964</v>
      </c>
      <c r="E106" s="151" t="s">
        <v>1132</v>
      </c>
      <c r="F106" s="122" t="s">
        <v>78</v>
      </c>
      <c r="G106" s="130">
        <v>138</v>
      </c>
      <c r="H106" s="153">
        <v>40</v>
      </c>
      <c r="I106" s="154"/>
      <c r="J106" s="126">
        <f t="shared" si="35"/>
        <v>0</v>
      </c>
      <c r="K106" s="126">
        <f t="shared" si="36"/>
        <v>0</v>
      </c>
      <c r="L106" s="127">
        <f t="shared" si="33"/>
        <v>0</v>
      </c>
      <c r="M106" s="128">
        <f t="shared" si="34"/>
        <v>0</v>
      </c>
      <c r="N106" s="113">
        <v>320</v>
      </c>
      <c r="O106" s="118">
        <f t="shared" si="37"/>
        <v>0</v>
      </c>
      <c r="P106" s="57">
        <v>13.4</v>
      </c>
      <c r="Q106" s="18">
        <v>973</v>
      </c>
    </row>
    <row r="107" spans="1:17" s="40" customFormat="1" ht="27" customHeight="1">
      <c r="A107" s="33"/>
      <c r="B107" s="197" t="s">
        <v>658</v>
      </c>
      <c r="C107" s="207" t="s">
        <v>210</v>
      </c>
      <c r="D107" s="35" t="s">
        <v>497</v>
      </c>
      <c r="E107" s="45" t="s">
        <v>926</v>
      </c>
      <c r="F107" s="77" t="s">
        <v>78</v>
      </c>
      <c r="G107" s="42">
        <v>398</v>
      </c>
      <c r="H107" s="39">
        <v>6</v>
      </c>
      <c r="I107" s="34"/>
      <c r="J107" s="1">
        <f t="shared" si="35"/>
        <v>0</v>
      </c>
      <c r="K107" s="1">
        <f t="shared" si="36"/>
        <v>0</v>
      </c>
      <c r="L107" s="3">
        <f t="shared" si="33"/>
        <v>0</v>
      </c>
      <c r="M107" s="4">
        <f t="shared" si="34"/>
        <v>0</v>
      </c>
      <c r="N107" s="32">
        <v>1800</v>
      </c>
      <c r="O107" s="87">
        <f t="shared" si="37"/>
        <v>0</v>
      </c>
      <c r="P107" s="259">
        <v>11.6</v>
      </c>
      <c r="Q107" s="18">
        <v>675</v>
      </c>
    </row>
    <row r="108" spans="1:17" ht="27" customHeight="1">
      <c r="A108" s="119"/>
      <c r="B108" s="197" t="s">
        <v>658</v>
      </c>
      <c r="C108" s="207" t="s">
        <v>211</v>
      </c>
      <c r="D108" s="120" t="s">
        <v>498</v>
      </c>
      <c r="E108" s="148" t="s">
        <v>779</v>
      </c>
      <c r="F108" s="129" t="s">
        <v>78</v>
      </c>
      <c r="G108" s="130">
        <v>338</v>
      </c>
      <c r="H108" s="124">
        <v>6</v>
      </c>
      <c r="I108" s="125"/>
      <c r="J108" s="126">
        <f t="shared" si="35"/>
        <v>0</v>
      </c>
      <c r="K108" s="126">
        <f t="shared" si="36"/>
        <v>0</v>
      </c>
      <c r="L108" s="127">
        <f t="shared" si="33"/>
        <v>0</v>
      </c>
      <c r="M108" s="128">
        <f t="shared" si="34"/>
        <v>0</v>
      </c>
      <c r="N108" s="113">
        <v>2000</v>
      </c>
      <c r="O108" s="118">
        <f t="shared" si="37"/>
        <v>0</v>
      </c>
      <c r="P108" s="57">
        <v>15</v>
      </c>
      <c r="Q108" s="18">
        <v>676</v>
      </c>
    </row>
    <row r="109" spans="1:17" s="40" customFormat="1" ht="27" customHeight="1">
      <c r="A109" s="119"/>
      <c r="B109" s="197" t="s">
        <v>658</v>
      </c>
      <c r="C109" s="207" t="s">
        <v>499</v>
      </c>
      <c r="D109" s="120" t="s">
        <v>500</v>
      </c>
      <c r="E109" s="148" t="s">
        <v>780</v>
      </c>
      <c r="F109" s="129" t="s">
        <v>78</v>
      </c>
      <c r="G109" s="130">
        <v>168</v>
      </c>
      <c r="H109" s="124">
        <v>12</v>
      </c>
      <c r="I109" s="125"/>
      <c r="J109" s="126">
        <f t="shared" si="35"/>
        <v>0</v>
      </c>
      <c r="K109" s="126">
        <f t="shared" si="36"/>
        <v>0</v>
      </c>
      <c r="L109" s="127">
        <f t="shared" si="33"/>
        <v>0</v>
      </c>
      <c r="M109" s="128">
        <f t="shared" si="34"/>
        <v>0</v>
      </c>
      <c r="N109" s="113">
        <v>1090</v>
      </c>
      <c r="O109" s="118">
        <f t="shared" si="37"/>
        <v>0</v>
      </c>
      <c r="P109" s="57">
        <v>13.6</v>
      </c>
      <c r="Q109" s="18">
        <v>90</v>
      </c>
    </row>
    <row r="110" spans="1:16" ht="27" customHeight="1">
      <c r="A110" s="99"/>
      <c r="B110" s="100"/>
      <c r="C110" s="208" t="s">
        <v>915</v>
      </c>
      <c r="D110" s="101"/>
      <c r="E110" s="102"/>
      <c r="F110" s="103"/>
      <c r="G110" s="104"/>
      <c r="H110" s="105"/>
      <c r="I110" s="100"/>
      <c r="J110" s="106"/>
      <c r="K110" s="106"/>
      <c r="L110" s="107"/>
      <c r="M110" s="108"/>
      <c r="N110" s="109"/>
      <c r="O110" s="110"/>
      <c r="P110" s="57"/>
    </row>
    <row r="111" spans="1:17" ht="30.75" customHeight="1">
      <c r="A111" s="246" t="s">
        <v>1168</v>
      </c>
      <c r="B111" s="197" t="s">
        <v>658</v>
      </c>
      <c r="C111" s="50" t="s">
        <v>1187</v>
      </c>
      <c r="D111" s="52" t="s">
        <v>1188</v>
      </c>
      <c r="E111" s="36" t="s">
        <v>1194</v>
      </c>
      <c r="F111" s="189" t="s">
        <v>78</v>
      </c>
      <c r="G111" s="42">
        <v>288</v>
      </c>
      <c r="H111" s="124">
        <v>16</v>
      </c>
      <c r="I111" s="125"/>
      <c r="J111" s="126" t="s">
        <v>902</v>
      </c>
      <c r="K111" s="126">
        <f>I111*G111</f>
        <v>0</v>
      </c>
      <c r="L111" s="127">
        <f aca="true" t="shared" si="38" ref="L111:L133">$L$13</f>
        <v>0</v>
      </c>
      <c r="M111" s="128">
        <f aca="true" t="shared" si="39" ref="M111:M133">G111*(1-$L$13)*I111</f>
        <v>0</v>
      </c>
      <c r="N111" s="124">
        <v>1175</v>
      </c>
      <c r="O111" s="190">
        <f>N111*I111/1000</f>
        <v>0</v>
      </c>
      <c r="P111" s="18">
        <v>11</v>
      </c>
      <c r="Q111" s="18">
        <v>1378</v>
      </c>
    </row>
    <row r="112" spans="1:17" ht="30.75" customHeight="1">
      <c r="A112" s="246" t="s">
        <v>1168</v>
      </c>
      <c r="B112" s="197" t="s">
        <v>658</v>
      </c>
      <c r="C112" s="50" t="s">
        <v>1185</v>
      </c>
      <c r="D112" s="52" t="s">
        <v>1186</v>
      </c>
      <c r="E112" s="36" t="s">
        <v>1193</v>
      </c>
      <c r="F112" s="189" t="s">
        <v>78</v>
      </c>
      <c r="G112" s="42">
        <v>368</v>
      </c>
      <c r="H112" s="124">
        <v>16</v>
      </c>
      <c r="I112" s="125"/>
      <c r="J112" s="126" t="s">
        <v>902</v>
      </c>
      <c r="K112" s="126">
        <f>I112*G112</f>
        <v>0</v>
      </c>
      <c r="L112" s="127">
        <f t="shared" si="38"/>
        <v>0</v>
      </c>
      <c r="M112" s="128">
        <f t="shared" si="39"/>
        <v>0</v>
      </c>
      <c r="N112" s="124">
        <v>1080</v>
      </c>
      <c r="O112" s="190">
        <f>N112*I112/1000</f>
        <v>0</v>
      </c>
      <c r="P112" s="18">
        <v>11</v>
      </c>
      <c r="Q112" s="18">
        <v>1379</v>
      </c>
    </row>
    <row r="113" spans="1:17" ht="27" customHeight="1">
      <c r="A113" s="119"/>
      <c r="B113" s="197" t="s">
        <v>658</v>
      </c>
      <c r="C113" s="207" t="s">
        <v>219</v>
      </c>
      <c r="D113" s="120" t="s">
        <v>502</v>
      </c>
      <c r="E113" s="121" t="s">
        <v>20</v>
      </c>
      <c r="F113" s="122" t="s">
        <v>78</v>
      </c>
      <c r="G113" s="130">
        <v>298</v>
      </c>
      <c r="H113" s="124">
        <v>20</v>
      </c>
      <c r="I113" s="125"/>
      <c r="J113" s="126">
        <f aca="true" t="shared" si="40" ref="J113:J133">I113/H113</f>
        <v>0</v>
      </c>
      <c r="K113" s="126">
        <f aca="true" t="shared" si="41" ref="K113:K133">I113*G113</f>
        <v>0</v>
      </c>
      <c r="L113" s="127">
        <f t="shared" si="38"/>
        <v>0</v>
      </c>
      <c r="M113" s="128">
        <f t="shared" si="39"/>
        <v>0</v>
      </c>
      <c r="N113" s="113">
        <v>950</v>
      </c>
      <c r="O113" s="118">
        <f aca="true" t="shared" si="42" ref="O113:O133">N113*I113/1000</f>
        <v>0</v>
      </c>
      <c r="P113" s="57">
        <v>11.3</v>
      </c>
      <c r="Q113" s="18">
        <v>486</v>
      </c>
    </row>
    <row r="114" spans="1:17" ht="27" customHeight="1">
      <c r="A114" s="119"/>
      <c r="B114" s="197" t="s">
        <v>658</v>
      </c>
      <c r="C114" s="207" t="s">
        <v>220</v>
      </c>
      <c r="D114" s="120" t="s">
        <v>503</v>
      </c>
      <c r="E114" s="121" t="s">
        <v>21</v>
      </c>
      <c r="F114" s="129" t="s">
        <v>78</v>
      </c>
      <c r="G114" s="130">
        <v>198</v>
      </c>
      <c r="H114" s="124">
        <v>12</v>
      </c>
      <c r="I114" s="125"/>
      <c r="J114" s="126">
        <f t="shared" si="40"/>
        <v>0</v>
      </c>
      <c r="K114" s="126">
        <f t="shared" si="41"/>
        <v>0</v>
      </c>
      <c r="L114" s="127">
        <f t="shared" si="38"/>
        <v>0</v>
      </c>
      <c r="M114" s="128">
        <f t="shared" si="39"/>
        <v>0</v>
      </c>
      <c r="N114" s="113">
        <v>950</v>
      </c>
      <c r="O114" s="118">
        <f t="shared" si="42"/>
        <v>0</v>
      </c>
      <c r="P114" s="57">
        <v>18.2</v>
      </c>
      <c r="Q114" s="18">
        <v>417</v>
      </c>
    </row>
    <row r="115" spans="1:17" s="19" customFormat="1" ht="27" customHeight="1">
      <c r="A115" s="64"/>
      <c r="B115" s="204" t="s">
        <v>659</v>
      </c>
      <c r="C115" s="210" t="s">
        <v>721</v>
      </c>
      <c r="D115" s="49" t="s">
        <v>424</v>
      </c>
      <c r="E115" s="43" t="s">
        <v>26</v>
      </c>
      <c r="F115" s="30" t="s">
        <v>78</v>
      </c>
      <c r="G115" s="42">
        <v>198</v>
      </c>
      <c r="H115" s="39">
        <v>12</v>
      </c>
      <c r="I115" s="8"/>
      <c r="J115" s="1">
        <f t="shared" si="40"/>
        <v>0</v>
      </c>
      <c r="K115" s="1">
        <f t="shared" si="41"/>
        <v>0</v>
      </c>
      <c r="L115" s="3">
        <f t="shared" si="38"/>
        <v>0</v>
      </c>
      <c r="M115" s="4">
        <f t="shared" si="39"/>
        <v>0</v>
      </c>
      <c r="N115" s="32">
        <v>930</v>
      </c>
      <c r="O115" s="87">
        <f t="shared" si="42"/>
        <v>0</v>
      </c>
      <c r="P115" s="57">
        <v>12.2</v>
      </c>
      <c r="Q115" s="18">
        <v>438</v>
      </c>
    </row>
    <row r="116" spans="1:17" ht="27" customHeight="1">
      <c r="A116" s="119"/>
      <c r="B116" s="197" t="s">
        <v>658</v>
      </c>
      <c r="C116" s="207" t="s">
        <v>212</v>
      </c>
      <c r="D116" s="120" t="s">
        <v>510</v>
      </c>
      <c r="E116" s="121" t="s">
        <v>10</v>
      </c>
      <c r="F116" s="122" t="s">
        <v>78</v>
      </c>
      <c r="G116" s="123">
        <v>348</v>
      </c>
      <c r="H116" s="124">
        <v>12</v>
      </c>
      <c r="I116" s="125"/>
      <c r="J116" s="126">
        <f t="shared" si="40"/>
        <v>0</v>
      </c>
      <c r="K116" s="126">
        <f t="shared" si="41"/>
        <v>0</v>
      </c>
      <c r="L116" s="127">
        <f t="shared" si="38"/>
        <v>0</v>
      </c>
      <c r="M116" s="128">
        <f t="shared" si="39"/>
        <v>0</v>
      </c>
      <c r="N116" s="113">
        <v>1200</v>
      </c>
      <c r="O116" s="118">
        <f t="shared" si="42"/>
        <v>0</v>
      </c>
      <c r="P116" s="259">
        <v>15.7</v>
      </c>
      <c r="Q116" s="18">
        <v>467</v>
      </c>
    </row>
    <row r="117" spans="1:17" ht="27" customHeight="1">
      <c r="A117" s="119"/>
      <c r="B117" s="197" t="s">
        <v>658</v>
      </c>
      <c r="C117" s="207" t="s">
        <v>213</v>
      </c>
      <c r="D117" s="120" t="s">
        <v>511</v>
      </c>
      <c r="E117" s="121" t="s">
        <v>11</v>
      </c>
      <c r="F117" s="122" t="s">
        <v>78</v>
      </c>
      <c r="G117" s="123">
        <v>348</v>
      </c>
      <c r="H117" s="124">
        <v>12</v>
      </c>
      <c r="I117" s="125"/>
      <c r="J117" s="126">
        <f t="shared" si="40"/>
        <v>0</v>
      </c>
      <c r="K117" s="126">
        <f t="shared" si="41"/>
        <v>0</v>
      </c>
      <c r="L117" s="127">
        <f t="shared" si="38"/>
        <v>0</v>
      </c>
      <c r="M117" s="128">
        <f t="shared" si="39"/>
        <v>0</v>
      </c>
      <c r="N117" s="113">
        <v>1210</v>
      </c>
      <c r="O117" s="118">
        <f t="shared" si="42"/>
        <v>0</v>
      </c>
      <c r="P117" s="57">
        <v>15.6</v>
      </c>
      <c r="Q117" s="18">
        <v>593</v>
      </c>
    </row>
    <row r="118" spans="1:17" s="19" customFormat="1" ht="27" customHeight="1">
      <c r="A118" s="64"/>
      <c r="B118" s="204" t="s">
        <v>659</v>
      </c>
      <c r="C118" s="210" t="s">
        <v>718</v>
      </c>
      <c r="D118" s="217" t="s">
        <v>965</v>
      </c>
      <c r="E118" s="43" t="s">
        <v>23</v>
      </c>
      <c r="F118" s="37" t="s">
        <v>78</v>
      </c>
      <c r="G118" s="42">
        <v>348</v>
      </c>
      <c r="H118" s="39">
        <v>12</v>
      </c>
      <c r="I118" s="8"/>
      <c r="J118" s="1">
        <f t="shared" si="40"/>
        <v>0</v>
      </c>
      <c r="K118" s="1">
        <f t="shared" si="41"/>
        <v>0</v>
      </c>
      <c r="L118" s="3">
        <f t="shared" si="38"/>
        <v>0</v>
      </c>
      <c r="M118" s="4">
        <f t="shared" si="39"/>
        <v>0</v>
      </c>
      <c r="N118" s="32">
        <v>1190</v>
      </c>
      <c r="O118" s="87">
        <f t="shared" si="42"/>
        <v>0</v>
      </c>
      <c r="P118" s="259">
        <v>15.5</v>
      </c>
      <c r="Q118" s="18">
        <v>841</v>
      </c>
    </row>
    <row r="119" spans="1:17" ht="27" customHeight="1">
      <c r="A119" s="119"/>
      <c r="B119" s="197" t="s">
        <v>658</v>
      </c>
      <c r="C119" s="207" t="s">
        <v>214</v>
      </c>
      <c r="D119" s="120" t="s">
        <v>512</v>
      </c>
      <c r="E119" s="121" t="s">
        <v>12</v>
      </c>
      <c r="F119" s="129" t="s">
        <v>78</v>
      </c>
      <c r="G119" s="123">
        <v>288</v>
      </c>
      <c r="H119" s="124">
        <v>16</v>
      </c>
      <c r="I119" s="125"/>
      <c r="J119" s="126">
        <f t="shared" si="40"/>
        <v>0</v>
      </c>
      <c r="K119" s="126">
        <f t="shared" si="41"/>
        <v>0</v>
      </c>
      <c r="L119" s="127">
        <f t="shared" si="38"/>
        <v>0</v>
      </c>
      <c r="M119" s="128">
        <f t="shared" si="39"/>
        <v>0</v>
      </c>
      <c r="N119" s="113">
        <v>1210</v>
      </c>
      <c r="O119" s="118">
        <f t="shared" si="42"/>
        <v>0</v>
      </c>
      <c r="P119" s="57">
        <v>20.2</v>
      </c>
      <c r="Q119" s="18">
        <v>466</v>
      </c>
    </row>
    <row r="120" spans="1:17" s="19" customFormat="1" ht="27" customHeight="1">
      <c r="A120" s="64"/>
      <c r="B120" s="204" t="s">
        <v>659</v>
      </c>
      <c r="C120" s="210" t="s">
        <v>719</v>
      </c>
      <c r="D120" s="49" t="s">
        <v>425</v>
      </c>
      <c r="E120" s="43" t="s">
        <v>24</v>
      </c>
      <c r="F120" s="30" t="s">
        <v>78</v>
      </c>
      <c r="G120" s="38">
        <v>288</v>
      </c>
      <c r="H120" s="39">
        <v>12</v>
      </c>
      <c r="I120" s="8"/>
      <c r="J120" s="1">
        <f t="shared" si="40"/>
        <v>0</v>
      </c>
      <c r="K120" s="1">
        <f t="shared" si="41"/>
        <v>0</v>
      </c>
      <c r="L120" s="3">
        <f t="shared" si="38"/>
        <v>0</v>
      </c>
      <c r="M120" s="4">
        <f t="shared" si="39"/>
        <v>0</v>
      </c>
      <c r="N120" s="32">
        <v>1230</v>
      </c>
      <c r="O120" s="87">
        <f t="shared" si="42"/>
        <v>0</v>
      </c>
      <c r="P120" s="57">
        <v>18.7</v>
      </c>
      <c r="Q120" s="18">
        <v>473</v>
      </c>
    </row>
    <row r="121" spans="1:17" ht="27" customHeight="1">
      <c r="A121" s="119"/>
      <c r="B121" s="197" t="s">
        <v>658</v>
      </c>
      <c r="C121" s="207" t="s">
        <v>506</v>
      </c>
      <c r="D121" s="120" t="s">
        <v>507</v>
      </c>
      <c r="E121" s="121" t="s">
        <v>14</v>
      </c>
      <c r="F121" s="122" t="s">
        <v>78</v>
      </c>
      <c r="G121" s="123">
        <v>398</v>
      </c>
      <c r="H121" s="124">
        <v>20</v>
      </c>
      <c r="I121" s="125"/>
      <c r="J121" s="126">
        <f>I121/H121</f>
        <v>0</v>
      </c>
      <c r="K121" s="126">
        <f>I121*G121</f>
        <v>0</v>
      </c>
      <c r="L121" s="127">
        <f t="shared" si="38"/>
        <v>0</v>
      </c>
      <c r="M121" s="128">
        <f t="shared" si="39"/>
        <v>0</v>
      </c>
      <c r="N121" s="113">
        <v>620</v>
      </c>
      <c r="O121" s="118">
        <f>N121*I121/1000</f>
        <v>0</v>
      </c>
      <c r="P121" s="57">
        <v>12.9</v>
      </c>
      <c r="Q121" s="18">
        <v>76</v>
      </c>
    </row>
    <row r="122" spans="1:17" ht="27" customHeight="1">
      <c r="A122" s="119"/>
      <c r="B122" s="197" t="s">
        <v>658</v>
      </c>
      <c r="C122" s="207" t="s">
        <v>504</v>
      </c>
      <c r="D122" s="120" t="s">
        <v>505</v>
      </c>
      <c r="E122" s="121" t="s">
        <v>13</v>
      </c>
      <c r="F122" s="122" t="s">
        <v>78</v>
      </c>
      <c r="G122" s="123">
        <v>398</v>
      </c>
      <c r="H122" s="124">
        <v>20</v>
      </c>
      <c r="I122" s="125"/>
      <c r="J122" s="126">
        <f t="shared" si="40"/>
        <v>0</v>
      </c>
      <c r="K122" s="126">
        <f t="shared" si="41"/>
        <v>0</v>
      </c>
      <c r="L122" s="127">
        <f t="shared" si="38"/>
        <v>0</v>
      </c>
      <c r="M122" s="128">
        <f t="shared" si="39"/>
        <v>0</v>
      </c>
      <c r="N122" s="113">
        <v>630</v>
      </c>
      <c r="O122" s="118">
        <f t="shared" si="42"/>
        <v>0</v>
      </c>
      <c r="P122" s="57">
        <v>12.9</v>
      </c>
      <c r="Q122" s="18">
        <v>77</v>
      </c>
    </row>
    <row r="123" spans="1:17" ht="27" customHeight="1">
      <c r="A123" s="119"/>
      <c r="B123" s="197" t="s">
        <v>658</v>
      </c>
      <c r="C123" s="207" t="s">
        <v>508</v>
      </c>
      <c r="D123" s="120" t="s">
        <v>509</v>
      </c>
      <c r="E123" s="121" t="s">
        <v>15</v>
      </c>
      <c r="F123" s="122" t="s">
        <v>78</v>
      </c>
      <c r="G123" s="123">
        <v>398</v>
      </c>
      <c r="H123" s="124">
        <v>20</v>
      </c>
      <c r="I123" s="125"/>
      <c r="J123" s="126">
        <f t="shared" si="40"/>
        <v>0</v>
      </c>
      <c r="K123" s="126">
        <f t="shared" si="41"/>
        <v>0</v>
      </c>
      <c r="L123" s="127">
        <f t="shared" si="38"/>
        <v>0</v>
      </c>
      <c r="M123" s="128">
        <f t="shared" si="39"/>
        <v>0</v>
      </c>
      <c r="N123" s="113">
        <v>620</v>
      </c>
      <c r="O123" s="118">
        <f t="shared" si="42"/>
        <v>0</v>
      </c>
      <c r="P123" s="57">
        <v>12.9</v>
      </c>
      <c r="Q123" s="18">
        <v>75</v>
      </c>
    </row>
    <row r="124" spans="1:17" ht="27" customHeight="1">
      <c r="A124" s="119"/>
      <c r="B124" s="197" t="s">
        <v>658</v>
      </c>
      <c r="C124" s="207" t="s">
        <v>215</v>
      </c>
      <c r="D124" s="120" t="s">
        <v>515</v>
      </c>
      <c r="E124" s="121" t="s">
        <v>16</v>
      </c>
      <c r="F124" s="122" t="s">
        <v>78</v>
      </c>
      <c r="G124" s="123">
        <v>198</v>
      </c>
      <c r="H124" s="124">
        <v>10</v>
      </c>
      <c r="I124" s="125"/>
      <c r="J124" s="126">
        <f t="shared" si="40"/>
        <v>0</v>
      </c>
      <c r="K124" s="126">
        <f t="shared" si="41"/>
        <v>0</v>
      </c>
      <c r="L124" s="127">
        <f t="shared" si="38"/>
        <v>0</v>
      </c>
      <c r="M124" s="128">
        <f t="shared" si="39"/>
        <v>0</v>
      </c>
      <c r="N124" s="113">
        <v>950</v>
      </c>
      <c r="O124" s="118">
        <f t="shared" si="42"/>
        <v>0</v>
      </c>
      <c r="P124" s="57">
        <v>9.6</v>
      </c>
      <c r="Q124" s="18">
        <v>74</v>
      </c>
    </row>
    <row r="125" spans="1:17" ht="27" customHeight="1">
      <c r="A125" s="119"/>
      <c r="B125" s="197" t="s">
        <v>658</v>
      </c>
      <c r="C125" s="207" t="s">
        <v>216</v>
      </c>
      <c r="D125" s="120" t="s">
        <v>501</v>
      </c>
      <c r="E125" s="121" t="s">
        <v>17</v>
      </c>
      <c r="F125" s="122" t="s">
        <v>78</v>
      </c>
      <c r="G125" s="130">
        <v>248</v>
      </c>
      <c r="H125" s="124">
        <v>12</v>
      </c>
      <c r="I125" s="125"/>
      <c r="J125" s="126">
        <f t="shared" si="40"/>
        <v>0</v>
      </c>
      <c r="K125" s="126">
        <f t="shared" si="41"/>
        <v>0</v>
      </c>
      <c r="L125" s="127">
        <f t="shared" si="38"/>
        <v>0</v>
      </c>
      <c r="M125" s="128">
        <f t="shared" si="39"/>
        <v>0</v>
      </c>
      <c r="N125" s="113">
        <v>1130</v>
      </c>
      <c r="O125" s="118">
        <f t="shared" si="42"/>
        <v>0</v>
      </c>
      <c r="P125" s="57">
        <v>15</v>
      </c>
      <c r="Q125" s="18">
        <v>312</v>
      </c>
    </row>
    <row r="126" spans="1:17" ht="27" customHeight="1">
      <c r="A126" s="142"/>
      <c r="B126" s="197" t="s">
        <v>658</v>
      </c>
      <c r="C126" s="207" t="s">
        <v>942</v>
      </c>
      <c r="D126" s="207" t="s">
        <v>942</v>
      </c>
      <c r="E126" s="121" t="s">
        <v>943</v>
      </c>
      <c r="F126" s="122" t="s">
        <v>78</v>
      </c>
      <c r="G126" s="130">
        <v>268</v>
      </c>
      <c r="H126" s="124">
        <v>12</v>
      </c>
      <c r="I126" s="125"/>
      <c r="J126" s="126">
        <f>I126/H126</f>
        <v>0</v>
      </c>
      <c r="K126" s="126">
        <f>I126*G126</f>
        <v>0</v>
      </c>
      <c r="L126" s="127">
        <f t="shared" si="38"/>
        <v>0</v>
      </c>
      <c r="M126" s="128">
        <f t="shared" si="39"/>
        <v>0</v>
      </c>
      <c r="N126" s="113">
        <v>1130</v>
      </c>
      <c r="O126" s="118">
        <f>N126*I126/1000</f>
        <v>0</v>
      </c>
      <c r="P126" s="57">
        <v>0</v>
      </c>
      <c r="Q126" s="18">
        <v>1029</v>
      </c>
    </row>
    <row r="127" spans="1:17" s="19" customFormat="1" ht="27" customHeight="1">
      <c r="A127" s="64"/>
      <c r="B127" s="204" t="s">
        <v>659</v>
      </c>
      <c r="C127" s="210" t="s">
        <v>720</v>
      </c>
      <c r="D127" s="49" t="s">
        <v>423</v>
      </c>
      <c r="E127" s="43" t="s">
        <v>25</v>
      </c>
      <c r="F127" s="30" t="s">
        <v>78</v>
      </c>
      <c r="G127" s="42">
        <v>178</v>
      </c>
      <c r="H127" s="39">
        <v>6</v>
      </c>
      <c r="I127" s="8"/>
      <c r="J127" s="1">
        <f t="shared" si="40"/>
        <v>0</v>
      </c>
      <c r="K127" s="1">
        <f t="shared" si="41"/>
        <v>0</v>
      </c>
      <c r="L127" s="3">
        <f t="shared" si="38"/>
        <v>0</v>
      </c>
      <c r="M127" s="4">
        <f t="shared" si="39"/>
        <v>0</v>
      </c>
      <c r="N127" s="32">
        <v>1090</v>
      </c>
      <c r="O127" s="87">
        <f t="shared" si="42"/>
        <v>0</v>
      </c>
      <c r="P127" s="57">
        <v>7</v>
      </c>
      <c r="Q127" s="18">
        <v>424</v>
      </c>
    </row>
    <row r="128" spans="1:17" ht="27" customHeight="1">
      <c r="A128" s="119"/>
      <c r="B128" s="197" t="s">
        <v>658</v>
      </c>
      <c r="C128" s="207" t="s">
        <v>217</v>
      </c>
      <c r="D128" s="120" t="s">
        <v>516</v>
      </c>
      <c r="E128" s="121" t="s">
        <v>18</v>
      </c>
      <c r="F128" s="122" t="s">
        <v>78</v>
      </c>
      <c r="G128" s="130">
        <v>248</v>
      </c>
      <c r="H128" s="124">
        <v>20</v>
      </c>
      <c r="I128" s="125"/>
      <c r="J128" s="126">
        <f t="shared" si="40"/>
        <v>0</v>
      </c>
      <c r="K128" s="126">
        <f t="shared" si="41"/>
        <v>0</v>
      </c>
      <c r="L128" s="127">
        <f t="shared" si="38"/>
        <v>0</v>
      </c>
      <c r="M128" s="128">
        <f t="shared" si="39"/>
        <v>0</v>
      </c>
      <c r="N128" s="113">
        <v>800</v>
      </c>
      <c r="O128" s="118">
        <f t="shared" si="42"/>
        <v>0</v>
      </c>
      <c r="P128" s="57">
        <v>17</v>
      </c>
      <c r="Q128" s="18">
        <v>560</v>
      </c>
    </row>
    <row r="129" spans="1:17" ht="27" customHeight="1">
      <c r="A129" s="119"/>
      <c r="B129" s="197" t="s">
        <v>658</v>
      </c>
      <c r="C129" s="207" t="s">
        <v>218</v>
      </c>
      <c r="D129" s="120" t="s">
        <v>517</v>
      </c>
      <c r="E129" s="121" t="s">
        <v>19</v>
      </c>
      <c r="F129" s="129" t="s">
        <v>78</v>
      </c>
      <c r="G129" s="130">
        <v>188</v>
      </c>
      <c r="H129" s="124">
        <v>20</v>
      </c>
      <c r="I129" s="125"/>
      <c r="J129" s="126">
        <f t="shared" si="40"/>
        <v>0</v>
      </c>
      <c r="K129" s="126">
        <f t="shared" si="41"/>
        <v>0</v>
      </c>
      <c r="L129" s="127">
        <f t="shared" si="38"/>
        <v>0</v>
      </c>
      <c r="M129" s="128">
        <f t="shared" si="39"/>
        <v>0</v>
      </c>
      <c r="N129" s="113">
        <v>830</v>
      </c>
      <c r="O129" s="118">
        <f t="shared" si="42"/>
        <v>0</v>
      </c>
      <c r="P129" s="57">
        <v>17.7</v>
      </c>
      <c r="Q129" s="18">
        <v>558</v>
      </c>
    </row>
    <row r="130" spans="1:17" ht="27" customHeight="1">
      <c r="A130" s="119"/>
      <c r="B130" s="197" t="s">
        <v>658</v>
      </c>
      <c r="C130" s="211" t="s">
        <v>513</v>
      </c>
      <c r="D130" s="120" t="s">
        <v>514</v>
      </c>
      <c r="E130" s="121" t="s">
        <v>22</v>
      </c>
      <c r="F130" s="129" t="s">
        <v>78</v>
      </c>
      <c r="G130" s="123">
        <v>278</v>
      </c>
      <c r="H130" s="124">
        <v>16</v>
      </c>
      <c r="I130" s="125"/>
      <c r="J130" s="126">
        <f t="shared" si="40"/>
        <v>0</v>
      </c>
      <c r="K130" s="126">
        <f t="shared" si="41"/>
        <v>0</v>
      </c>
      <c r="L130" s="127">
        <f t="shared" si="38"/>
        <v>0</v>
      </c>
      <c r="M130" s="128">
        <f t="shared" si="39"/>
        <v>0</v>
      </c>
      <c r="N130" s="113">
        <v>1250</v>
      </c>
      <c r="O130" s="118">
        <f t="shared" si="42"/>
        <v>0</v>
      </c>
      <c r="P130" s="57">
        <v>19.4</v>
      </c>
      <c r="Q130" s="18">
        <v>84</v>
      </c>
    </row>
    <row r="131" spans="1:17" s="19" customFormat="1" ht="27" customHeight="1">
      <c r="A131" s="64"/>
      <c r="B131" s="204" t="s">
        <v>659</v>
      </c>
      <c r="C131" s="210" t="s">
        <v>722</v>
      </c>
      <c r="D131" s="49" t="s">
        <v>426</v>
      </c>
      <c r="E131" s="43" t="s">
        <v>27</v>
      </c>
      <c r="F131" s="37" t="s">
        <v>78</v>
      </c>
      <c r="G131" s="38">
        <v>298</v>
      </c>
      <c r="H131" s="39">
        <v>20</v>
      </c>
      <c r="I131" s="8"/>
      <c r="J131" s="1">
        <f t="shared" si="40"/>
        <v>0</v>
      </c>
      <c r="K131" s="1">
        <f t="shared" si="41"/>
        <v>0</v>
      </c>
      <c r="L131" s="3">
        <f t="shared" si="38"/>
        <v>0</v>
      </c>
      <c r="M131" s="4">
        <f t="shared" si="39"/>
        <v>0</v>
      </c>
      <c r="N131" s="32">
        <v>910</v>
      </c>
      <c r="O131" s="87">
        <f t="shared" si="42"/>
        <v>0</v>
      </c>
      <c r="P131" s="57">
        <v>19.3</v>
      </c>
      <c r="Q131" s="18">
        <v>683</v>
      </c>
    </row>
    <row r="132" spans="1:17" s="19" customFormat="1" ht="27" customHeight="1">
      <c r="A132" s="64"/>
      <c r="B132" s="204" t="s">
        <v>659</v>
      </c>
      <c r="C132" s="210" t="s">
        <v>723</v>
      </c>
      <c r="D132" s="49" t="s">
        <v>427</v>
      </c>
      <c r="E132" s="43" t="s">
        <v>28</v>
      </c>
      <c r="F132" s="37" t="s">
        <v>78</v>
      </c>
      <c r="G132" s="38">
        <v>248</v>
      </c>
      <c r="H132" s="39">
        <v>20</v>
      </c>
      <c r="I132" s="8"/>
      <c r="J132" s="1">
        <f t="shared" si="40"/>
        <v>0</v>
      </c>
      <c r="K132" s="1">
        <f t="shared" si="41"/>
        <v>0</v>
      </c>
      <c r="L132" s="3">
        <f t="shared" si="38"/>
        <v>0</v>
      </c>
      <c r="M132" s="4">
        <f t="shared" si="39"/>
        <v>0</v>
      </c>
      <c r="N132" s="32">
        <v>770</v>
      </c>
      <c r="O132" s="87">
        <f t="shared" si="42"/>
        <v>0</v>
      </c>
      <c r="P132" s="57">
        <v>16.2</v>
      </c>
      <c r="Q132" s="18">
        <v>425</v>
      </c>
    </row>
    <row r="133" spans="1:17" s="19" customFormat="1" ht="27" customHeight="1">
      <c r="A133" s="64"/>
      <c r="B133" s="204" t="s">
        <v>659</v>
      </c>
      <c r="C133" s="210" t="s">
        <v>724</v>
      </c>
      <c r="D133" s="49" t="s">
        <v>428</v>
      </c>
      <c r="E133" s="43" t="s">
        <v>29</v>
      </c>
      <c r="F133" s="37" t="s">
        <v>78</v>
      </c>
      <c r="G133" s="38">
        <v>188</v>
      </c>
      <c r="H133" s="39">
        <v>12</v>
      </c>
      <c r="I133" s="8"/>
      <c r="J133" s="1">
        <f t="shared" si="40"/>
        <v>0</v>
      </c>
      <c r="K133" s="1">
        <f t="shared" si="41"/>
        <v>0</v>
      </c>
      <c r="L133" s="3">
        <f t="shared" si="38"/>
        <v>0</v>
      </c>
      <c r="M133" s="4">
        <f t="shared" si="39"/>
        <v>0</v>
      </c>
      <c r="N133" s="32">
        <v>790</v>
      </c>
      <c r="O133" s="87">
        <f t="shared" si="42"/>
        <v>0</v>
      </c>
      <c r="P133" s="57">
        <v>10.1</v>
      </c>
      <c r="Q133" s="18">
        <v>427</v>
      </c>
    </row>
    <row r="134" spans="1:16" ht="27" customHeight="1">
      <c r="A134" s="99"/>
      <c r="B134" s="100"/>
      <c r="C134" s="208" t="s">
        <v>916</v>
      </c>
      <c r="D134" s="101"/>
      <c r="E134" s="102"/>
      <c r="F134" s="103"/>
      <c r="G134" s="104"/>
      <c r="H134" s="105"/>
      <c r="I134" s="100"/>
      <c r="J134" s="106"/>
      <c r="K134" s="106"/>
      <c r="L134" s="107"/>
      <c r="M134" s="108"/>
      <c r="N134" s="109"/>
      <c r="O134" s="110"/>
      <c r="P134" s="57"/>
    </row>
    <row r="135" spans="1:17" ht="30.75" customHeight="1">
      <c r="A135" s="246" t="s">
        <v>1168</v>
      </c>
      <c r="B135" s="197" t="s">
        <v>658</v>
      </c>
      <c r="C135" s="50" t="s">
        <v>1216</v>
      </c>
      <c r="D135" s="52" t="s">
        <v>1217</v>
      </c>
      <c r="E135" s="36" t="s">
        <v>1218</v>
      </c>
      <c r="F135" s="189" t="s">
        <v>78</v>
      </c>
      <c r="G135" s="42">
        <v>98</v>
      </c>
      <c r="H135" s="124">
        <v>56</v>
      </c>
      <c r="I135" s="125"/>
      <c r="J135" s="126" t="s">
        <v>902</v>
      </c>
      <c r="K135" s="126">
        <f>I135*G135</f>
        <v>0</v>
      </c>
      <c r="L135" s="127">
        <f>$L$13</f>
        <v>0</v>
      </c>
      <c r="M135" s="128">
        <f>G135*(1-$L$13)*I135</f>
        <v>0</v>
      </c>
      <c r="N135" s="124">
        <v>253</v>
      </c>
      <c r="O135" s="190">
        <f>N135*I135/1000</f>
        <v>0</v>
      </c>
      <c r="P135" s="18">
        <v>14.7</v>
      </c>
      <c r="Q135" s="18">
        <v>1853</v>
      </c>
    </row>
    <row r="136" spans="1:17" ht="30.75" customHeight="1">
      <c r="A136" s="246" t="s">
        <v>1168</v>
      </c>
      <c r="B136" s="197" t="s">
        <v>658</v>
      </c>
      <c r="C136" s="210" t="s">
        <v>1161</v>
      </c>
      <c r="D136" s="52" t="s">
        <v>1162</v>
      </c>
      <c r="E136" s="48" t="s">
        <v>1196</v>
      </c>
      <c r="F136" s="189" t="s">
        <v>78</v>
      </c>
      <c r="G136" s="42">
        <v>98</v>
      </c>
      <c r="H136" s="124">
        <v>40</v>
      </c>
      <c r="I136" s="125"/>
      <c r="J136" s="126" t="s">
        <v>902</v>
      </c>
      <c r="K136" s="126">
        <f>I136*G136</f>
        <v>0</v>
      </c>
      <c r="L136" s="127">
        <f aca="true" t="shared" si="43" ref="L136:L163">$L$13</f>
        <v>0</v>
      </c>
      <c r="M136" s="128">
        <f aca="true" t="shared" si="44" ref="M136:M163">G136*(1-$L$13)*I136</f>
        <v>0</v>
      </c>
      <c r="N136" s="124">
        <v>237</v>
      </c>
      <c r="O136" s="190">
        <f>N136*I136/1000</f>
        <v>0</v>
      </c>
      <c r="P136" s="18">
        <v>10.3</v>
      </c>
      <c r="Q136" s="18">
        <v>1360</v>
      </c>
    </row>
    <row r="137" spans="1:17" ht="30.75" customHeight="1">
      <c r="A137" s="246" t="s">
        <v>1168</v>
      </c>
      <c r="B137" s="202" t="s">
        <v>659</v>
      </c>
      <c r="C137" s="210" t="s">
        <v>1163</v>
      </c>
      <c r="D137" s="52" t="s">
        <v>1164</v>
      </c>
      <c r="E137" s="48" t="s">
        <v>1197</v>
      </c>
      <c r="F137" s="189" t="s">
        <v>78</v>
      </c>
      <c r="G137" s="42">
        <v>98</v>
      </c>
      <c r="H137" s="124">
        <v>40</v>
      </c>
      <c r="I137" s="125"/>
      <c r="J137" s="126" t="s">
        <v>902</v>
      </c>
      <c r="K137" s="126">
        <f>I137*G137</f>
        <v>0</v>
      </c>
      <c r="L137" s="127">
        <f t="shared" si="43"/>
        <v>0</v>
      </c>
      <c r="M137" s="128">
        <f t="shared" si="44"/>
        <v>0</v>
      </c>
      <c r="N137" s="124">
        <v>237</v>
      </c>
      <c r="O137" s="190">
        <f>N137*I137/1000</f>
        <v>0</v>
      </c>
      <c r="P137" s="18">
        <v>10.3</v>
      </c>
      <c r="Q137" s="18">
        <v>1367</v>
      </c>
    </row>
    <row r="138" spans="1:17" ht="27" customHeight="1">
      <c r="A138" s="142" t="s">
        <v>903</v>
      </c>
      <c r="B138" s="197" t="s">
        <v>658</v>
      </c>
      <c r="C138" s="221" t="s">
        <v>1106</v>
      </c>
      <c r="D138" s="51" t="s">
        <v>1111</v>
      </c>
      <c r="E138" s="45" t="s">
        <v>1201</v>
      </c>
      <c r="F138" s="122" t="s">
        <v>78</v>
      </c>
      <c r="G138" s="123">
        <v>78</v>
      </c>
      <c r="H138" s="124">
        <v>64</v>
      </c>
      <c r="I138" s="125"/>
      <c r="J138" s="126" t="s">
        <v>902</v>
      </c>
      <c r="K138" s="126">
        <f>I138*G138</f>
        <v>0</v>
      </c>
      <c r="L138" s="127">
        <f t="shared" si="43"/>
        <v>0</v>
      </c>
      <c r="M138" s="128">
        <f t="shared" si="44"/>
        <v>0</v>
      </c>
      <c r="N138" s="124">
        <v>210</v>
      </c>
      <c r="O138" s="190">
        <f>N138*I138/1000</f>
        <v>0</v>
      </c>
      <c r="P138" s="18">
        <v>14.1</v>
      </c>
      <c r="Q138" s="18">
        <v>1321</v>
      </c>
    </row>
    <row r="139" spans="1:17" ht="27" customHeight="1">
      <c r="A139" s="142"/>
      <c r="B139" s="197" t="s">
        <v>658</v>
      </c>
      <c r="C139" s="221" t="s">
        <v>1094</v>
      </c>
      <c r="D139" s="35" t="s">
        <v>1095</v>
      </c>
      <c r="E139" s="45" t="s">
        <v>1178</v>
      </c>
      <c r="F139" s="189" t="s">
        <v>78</v>
      </c>
      <c r="G139" s="123">
        <v>98</v>
      </c>
      <c r="H139" s="124">
        <v>30</v>
      </c>
      <c r="I139" s="125"/>
      <c r="J139" s="126" t="s">
        <v>902</v>
      </c>
      <c r="K139" s="126">
        <f>I139*G139</f>
        <v>0</v>
      </c>
      <c r="L139" s="127">
        <f t="shared" si="43"/>
        <v>0</v>
      </c>
      <c r="M139" s="128">
        <f t="shared" si="44"/>
        <v>0</v>
      </c>
      <c r="N139" s="124">
        <v>409</v>
      </c>
      <c r="O139" s="190">
        <f>N139*I139/1000</f>
        <v>0</v>
      </c>
      <c r="P139" s="18">
        <v>12.6</v>
      </c>
      <c r="Q139" s="18">
        <v>1287</v>
      </c>
    </row>
    <row r="140" spans="1:17" ht="27" customHeight="1">
      <c r="A140" s="119"/>
      <c r="B140" s="197" t="s">
        <v>658</v>
      </c>
      <c r="C140" s="209" t="s">
        <v>221</v>
      </c>
      <c r="D140" s="155" t="s">
        <v>966</v>
      </c>
      <c r="E140" s="148" t="s">
        <v>781</v>
      </c>
      <c r="F140" s="122" t="s">
        <v>78</v>
      </c>
      <c r="G140" s="130">
        <v>99</v>
      </c>
      <c r="H140" s="124">
        <v>20</v>
      </c>
      <c r="I140" s="125"/>
      <c r="J140" s="126">
        <f aca="true" t="shared" si="45" ref="J140:J163">I140/H140</f>
        <v>0</v>
      </c>
      <c r="K140" s="126">
        <f aca="true" t="shared" si="46" ref="K140:K163">I140*G140</f>
        <v>0</v>
      </c>
      <c r="L140" s="127">
        <f t="shared" si="43"/>
        <v>0</v>
      </c>
      <c r="M140" s="128">
        <f t="shared" si="44"/>
        <v>0</v>
      </c>
      <c r="N140" s="113">
        <v>400</v>
      </c>
      <c r="O140" s="118">
        <f aca="true" t="shared" si="47" ref="O140:O163">N140*I140/1000</f>
        <v>0</v>
      </c>
      <c r="P140" s="57">
        <v>7.6</v>
      </c>
      <c r="Q140" s="18">
        <v>876</v>
      </c>
    </row>
    <row r="141" spans="1:17" ht="27" customHeight="1">
      <c r="A141" s="119"/>
      <c r="B141" s="197" t="s">
        <v>658</v>
      </c>
      <c r="C141" s="207" t="s">
        <v>222</v>
      </c>
      <c r="D141" s="155" t="s">
        <v>967</v>
      </c>
      <c r="E141" s="148" t="s">
        <v>782</v>
      </c>
      <c r="F141" s="122" t="s">
        <v>78</v>
      </c>
      <c r="G141" s="130">
        <v>99</v>
      </c>
      <c r="H141" s="124">
        <v>20</v>
      </c>
      <c r="I141" s="125"/>
      <c r="J141" s="126">
        <f t="shared" si="45"/>
        <v>0</v>
      </c>
      <c r="K141" s="126">
        <f t="shared" si="46"/>
        <v>0</v>
      </c>
      <c r="L141" s="127">
        <f t="shared" si="43"/>
        <v>0</v>
      </c>
      <c r="M141" s="128">
        <f t="shared" si="44"/>
        <v>0</v>
      </c>
      <c r="N141" s="113">
        <v>400</v>
      </c>
      <c r="O141" s="118">
        <f t="shared" si="47"/>
        <v>0</v>
      </c>
      <c r="P141" s="57">
        <v>7.6</v>
      </c>
      <c r="Q141" s="18">
        <v>877</v>
      </c>
    </row>
    <row r="142" spans="1:17" ht="27" customHeight="1">
      <c r="A142" s="119"/>
      <c r="B142" s="197" t="s">
        <v>658</v>
      </c>
      <c r="C142" s="207" t="s">
        <v>223</v>
      </c>
      <c r="D142" s="155" t="s">
        <v>968</v>
      </c>
      <c r="E142" s="148" t="s">
        <v>783</v>
      </c>
      <c r="F142" s="122" t="s">
        <v>78</v>
      </c>
      <c r="G142" s="130">
        <v>99</v>
      </c>
      <c r="H142" s="124">
        <v>20</v>
      </c>
      <c r="I142" s="125"/>
      <c r="J142" s="126">
        <f t="shared" si="45"/>
        <v>0</v>
      </c>
      <c r="K142" s="126">
        <f t="shared" si="46"/>
        <v>0</v>
      </c>
      <c r="L142" s="127">
        <f t="shared" si="43"/>
        <v>0</v>
      </c>
      <c r="M142" s="128">
        <f t="shared" si="44"/>
        <v>0</v>
      </c>
      <c r="N142" s="113">
        <v>400</v>
      </c>
      <c r="O142" s="118">
        <f t="shared" si="47"/>
        <v>0</v>
      </c>
      <c r="P142" s="57">
        <v>7.6</v>
      </c>
      <c r="Q142" s="18">
        <v>943</v>
      </c>
    </row>
    <row r="143" spans="1:17" ht="27" customHeight="1">
      <c r="A143" s="119"/>
      <c r="B143" s="197" t="s">
        <v>658</v>
      </c>
      <c r="C143" s="207" t="s">
        <v>224</v>
      </c>
      <c r="D143" s="155" t="s">
        <v>969</v>
      </c>
      <c r="E143" s="148" t="s">
        <v>784</v>
      </c>
      <c r="F143" s="122" t="s">
        <v>78</v>
      </c>
      <c r="G143" s="130">
        <v>99</v>
      </c>
      <c r="H143" s="124">
        <v>20</v>
      </c>
      <c r="I143" s="125"/>
      <c r="J143" s="126">
        <f t="shared" si="45"/>
        <v>0</v>
      </c>
      <c r="K143" s="126">
        <f t="shared" si="46"/>
        <v>0</v>
      </c>
      <c r="L143" s="127">
        <f t="shared" si="43"/>
        <v>0</v>
      </c>
      <c r="M143" s="128">
        <f t="shared" si="44"/>
        <v>0</v>
      </c>
      <c r="N143" s="113">
        <v>400</v>
      </c>
      <c r="O143" s="118">
        <f t="shared" si="47"/>
        <v>0</v>
      </c>
      <c r="P143" s="57">
        <v>7.6</v>
      </c>
      <c r="Q143" s="18">
        <v>944</v>
      </c>
    </row>
    <row r="144" spans="1:17" ht="27" customHeight="1">
      <c r="A144" s="119"/>
      <c r="B144" s="197" t="s">
        <v>658</v>
      </c>
      <c r="C144" s="207" t="s">
        <v>1104</v>
      </c>
      <c r="D144" s="155" t="s">
        <v>970</v>
      </c>
      <c r="E144" s="148" t="s">
        <v>785</v>
      </c>
      <c r="F144" s="122" t="s">
        <v>78</v>
      </c>
      <c r="G144" s="130">
        <v>99</v>
      </c>
      <c r="H144" s="124">
        <v>24</v>
      </c>
      <c r="I144" s="125"/>
      <c r="J144" s="126">
        <f t="shared" si="45"/>
        <v>0</v>
      </c>
      <c r="K144" s="126">
        <f t="shared" si="46"/>
        <v>0</v>
      </c>
      <c r="L144" s="127">
        <f t="shared" si="43"/>
        <v>0</v>
      </c>
      <c r="M144" s="128">
        <f t="shared" si="44"/>
        <v>0</v>
      </c>
      <c r="N144" s="113">
        <v>600</v>
      </c>
      <c r="O144" s="118">
        <f t="shared" si="47"/>
        <v>0</v>
      </c>
      <c r="P144" s="57">
        <v>14.6</v>
      </c>
      <c r="Q144" s="18">
        <v>878</v>
      </c>
    </row>
    <row r="145" spans="1:17" ht="27" customHeight="1">
      <c r="A145" s="119"/>
      <c r="B145" s="197" t="s">
        <v>658</v>
      </c>
      <c r="C145" s="207" t="s">
        <v>225</v>
      </c>
      <c r="D145" s="155" t="s">
        <v>971</v>
      </c>
      <c r="E145" s="148" t="s">
        <v>786</v>
      </c>
      <c r="F145" s="122" t="s">
        <v>78</v>
      </c>
      <c r="G145" s="130">
        <v>99</v>
      </c>
      <c r="H145" s="124">
        <v>24</v>
      </c>
      <c r="I145" s="125"/>
      <c r="J145" s="126">
        <f t="shared" si="45"/>
        <v>0</v>
      </c>
      <c r="K145" s="126">
        <f t="shared" si="46"/>
        <v>0</v>
      </c>
      <c r="L145" s="127">
        <f t="shared" si="43"/>
        <v>0</v>
      </c>
      <c r="M145" s="128">
        <f t="shared" si="44"/>
        <v>0</v>
      </c>
      <c r="N145" s="113">
        <v>600</v>
      </c>
      <c r="O145" s="118">
        <f t="shared" si="47"/>
        <v>0</v>
      </c>
      <c r="P145" s="57">
        <v>14.6</v>
      </c>
      <c r="Q145" s="18">
        <v>879</v>
      </c>
    </row>
    <row r="146" spans="1:17" ht="27" customHeight="1">
      <c r="A146" s="119"/>
      <c r="B146" s="197" t="s">
        <v>658</v>
      </c>
      <c r="C146" s="207" t="s">
        <v>226</v>
      </c>
      <c r="D146" s="155" t="s">
        <v>972</v>
      </c>
      <c r="E146" s="148" t="s">
        <v>787</v>
      </c>
      <c r="F146" s="189" t="s">
        <v>78</v>
      </c>
      <c r="G146" s="130">
        <v>99</v>
      </c>
      <c r="H146" s="124">
        <v>20</v>
      </c>
      <c r="I146" s="125"/>
      <c r="J146" s="126">
        <f t="shared" si="45"/>
        <v>0</v>
      </c>
      <c r="K146" s="126">
        <f t="shared" si="46"/>
        <v>0</v>
      </c>
      <c r="L146" s="127">
        <f t="shared" si="43"/>
        <v>0</v>
      </c>
      <c r="M146" s="128">
        <f t="shared" si="44"/>
        <v>0</v>
      </c>
      <c r="N146" s="113">
        <v>600</v>
      </c>
      <c r="O146" s="118">
        <f t="shared" si="47"/>
        <v>0</v>
      </c>
      <c r="P146" s="57">
        <v>12.12</v>
      </c>
      <c r="Q146" s="18">
        <v>945</v>
      </c>
    </row>
    <row r="147" spans="1:17" ht="27" customHeight="1">
      <c r="A147" s="119"/>
      <c r="B147" s="197" t="s">
        <v>658</v>
      </c>
      <c r="C147" s="207" t="s">
        <v>227</v>
      </c>
      <c r="D147" s="155" t="s">
        <v>973</v>
      </c>
      <c r="E147" s="148" t="s">
        <v>788</v>
      </c>
      <c r="F147" s="122" t="s">
        <v>78</v>
      </c>
      <c r="G147" s="130">
        <v>99</v>
      </c>
      <c r="H147" s="124">
        <v>20</v>
      </c>
      <c r="I147" s="125"/>
      <c r="J147" s="126">
        <f t="shared" si="45"/>
        <v>0</v>
      </c>
      <c r="K147" s="126">
        <f t="shared" si="46"/>
        <v>0</v>
      </c>
      <c r="L147" s="127">
        <f t="shared" si="43"/>
        <v>0</v>
      </c>
      <c r="M147" s="128">
        <f t="shared" si="44"/>
        <v>0</v>
      </c>
      <c r="N147" s="113">
        <v>600</v>
      </c>
      <c r="O147" s="118">
        <f t="shared" si="47"/>
        <v>0</v>
      </c>
      <c r="P147" s="57">
        <v>12.12</v>
      </c>
      <c r="Q147" s="18">
        <v>946</v>
      </c>
    </row>
    <row r="148" spans="1:17" ht="27" customHeight="1">
      <c r="A148" s="119"/>
      <c r="B148" s="197" t="s">
        <v>658</v>
      </c>
      <c r="C148" s="207" t="s">
        <v>228</v>
      </c>
      <c r="D148" s="155" t="s">
        <v>974</v>
      </c>
      <c r="E148" s="148" t="s">
        <v>789</v>
      </c>
      <c r="F148" s="122" t="s">
        <v>78</v>
      </c>
      <c r="G148" s="123">
        <v>78</v>
      </c>
      <c r="H148" s="124">
        <v>48</v>
      </c>
      <c r="I148" s="125"/>
      <c r="J148" s="126">
        <f t="shared" si="45"/>
        <v>0</v>
      </c>
      <c r="K148" s="126">
        <f t="shared" si="46"/>
        <v>0</v>
      </c>
      <c r="L148" s="127">
        <f t="shared" si="43"/>
        <v>0</v>
      </c>
      <c r="M148" s="128">
        <f t="shared" si="44"/>
        <v>0</v>
      </c>
      <c r="N148" s="113">
        <v>260</v>
      </c>
      <c r="O148" s="118">
        <f t="shared" si="47"/>
        <v>0</v>
      </c>
      <c r="P148" s="259">
        <v>12.6</v>
      </c>
      <c r="Q148" s="18">
        <v>745</v>
      </c>
    </row>
    <row r="149" spans="1:17" ht="27" customHeight="1">
      <c r="A149" s="119"/>
      <c r="B149" s="197" t="s">
        <v>658</v>
      </c>
      <c r="C149" s="207" t="s">
        <v>229</v>
      </c>
      <c r="D149" s="155" t="s">
        <v>975</v>
      </c>
      <c r="E149" s="148" t="s">
        <v>790</v>
      </c>
      <c r="F149" s="122" t="s">
        <v>78</v>
      </c>
      <c r="G149" s="123">
        <v>78</v>
      </c>
      <c r="H149" s="124">
        <v>56</v>
      </c>
      <c r="I149" s="125"/>
      <c r="J149" s="126">
        <f t="shared" si="45"/>
        <v>0</v>
      </c>
      <c r="K149" s="126">
        <f t="shared" si="46"/>
        <v>0</v>
      </c>
      <c r="L149" s="127">
        <f t="shared" si="43"/>
        <v>0</v>
      </c>
      <c r="M149" s="128">
        <f t="shared" si="44"/>
        <v>0</v>
      </c>
      <c r="N149" s="113">
        <v>260</v>
      </c>
      <c r="O149" s="118">
        <f t="shared" si="47"/>
        <v>0</v>
      </c>
      <c r="P149" s="57">
        <v>14.8</v>
      </c>
      <c r="Q149" s="18">
        <v>748</v>
      </c>
    </row>
    <row r="150" spans="1:17" ht="27" customHeight="1">
      <c r="A150" s="119"/>
      <c r="B150" s="197" t="s">
        <v>658</v>
      </c>
      <c r="C150" s="207" t="s">
        <v>230</v>
      </c>
      <c r="D150" s="155" t="s">
        <v>976</v>
      </c>
      <c r="E150" s="148" t="s">
        <v>791</v>
      </c>
      <c r="F150" s="122" t="s">
        <v>78</v>
      </c>
      <c r="G150" s="123">
        <v>78</v>
      </c>
      <c r="H150" s="124">
        <v>56</v>
      </c>
      <c r="I150" s="125"/>
      <c r="J150" s="126">
        <f t="shared" si="45"/>
        <v>0</v>
      </c>
      <c r="K150" s="126">
        <f t="shared" si="46"/>
        <v>0</v>
      </c>
      <c r="L150" s="127">
        <f t="shared" si="43"/>
        <v>0</v>
      </c>
      <c r="M150" s="128">
        <f t="shared" si="44"/>
        <v>0</v>
      </c>
      <c r="N150" s="113">
        <v>260</v>
      </c>
      <c r="O150" s="118">
        <f t="shared" si="47"/>
        <v>0</v>
      </c>
      <c r="P150" s="57">
        <v>14.8</v>
      </c>
      <c r="Q150" s="18">
        <v>780</v>
      </c>
    </row>
    <row r="151" spans="1:17" ht="27" customHeight="1">
      <c r="A151" s="119"/>
      <c r="B151" s="197" t="s">
        <v>658</v>
      </c>
      <c r="C151" s="207" t="s">
        <v>231</v>
      </c>
      <c r="D151" s="155" t="s">
        <v>977</v>
      </c>
      <c r="E151" s="148" t="s">
        <v>792</v>
      </c>
      <c r="F151" s="122" t="s">
        <v>78</v>
      </c>
      <c r="G151" s="123">
        <v>78</v>
      </c>
      <c r="H151" s="124">
        <v>56</v>
      </c>
      <c r="I151" s="125"/>
      <c r="J151" s="126">
        <f t="shared" si="45"/>
        <v>0</v>
      </c>
      <c r="K151" s="126">
        <f t="shared" si="46"/>
        <v>0</v>
      </c>
      <c r="L151" s="127">
        <f t="shared" si="43"/>
        <v>0</v>
      </c>
      <c r="M151" s="128">
        <f t="shared" si="44"/>
        <v>0</v>
      </c>
      <c r="N151" s="113">
        <v>260</v>
      </c>
      <c r="O151" s="118">
        <f t="shared" si="47"/>
        <v>0</v>
      </c>
      <c r="P151" s="57">
        <v>14.8</v>
      </c>
      <c r="Q151" s="18">
        <v>782</v>
      </c>
    </row>
    <row r="152" spans="1:17" ht="27" customHeight="1">
      <c r="A152" s="119"/>
      <c r="B152" s="197" t="s">
        <v>658</v>
      </c>
      <c r="C152" s="207" t="s">
        <v>232</v>
      </c>
      <c r="D152" s="155" t="s">
        <v>978</v>
      </c>
      <c r="E152" s="148" t="s">
        <v>793</v>
      </c>
      <c r="F152" s="122" t="s">
        <v>78</v>
      </c>
      <c r="G152" s="123">
        <v>88</v>
      </c>
      <c r="H152" s="124">
        <v>24</v>
      </c>
      <c r="I152" s="125"/>
      <c r="J152" s="126">
        <f t="shared" si="45"/>
        <v>0</v>
      </c>
      <c r="K152" s="126">
        <f t="shared" si="46"/>
        <v>0</v>
      </c>
      <c r="L152" s="127">
        <f t="shared" si="43"/>
        <v>0</v>
      </c>
      <c r="M152" s="128">
        <f t="shared" si="44"/>
        <v>0</v>
      </c>
      <c r="N152" s="113">
        <v>510</v>
      </c>
      <c r="O152" s="118">
        <f t="shared" si="47"/>
        <v>0</v>
      </c>
      <c r="P152" s="57">
        <v>12.8</v>
      </c>
      <c r="Q152" s="18">
        <v>639</v>
      </c>
    </row>
    <row r="153" spans="1:17" ht="27" customHeight="1">
      <c r="A153" s="119"/>
      <c r="B153" s="197" t="s">
        <v>658</v>
      </c>
      <c r="C153" s="207" t="s">
        <v>946</v>
      </c>
      <c r="D153" s="207" t="s">
        <v>946</v>
      </c>
      <c r="E153" s="148" t="s">
        <v>948</v>
      </c>
      <c r="F153" s="189" t="s">
        <v>944</v>
      </c>
      <c r="G153" s="123">
        <v>108</v>
      </c>
      <c r="H153" s="124">
        <v>24</v>
      </c>
      <c r="I153" s="125"/>
      <c r="J153" s="126">
        <f>I153/H153</f>
        <v>0</v>
      </c>
      <c r="K153" s="126">
        <f>I153*G153</f>
        <v>0</v>
      </c>
      <c r="L153" s="127">
        <f t="shared" si="43"/>
        <v>0</v>
      </c>
      <c r="M153" s="128">
        <f t="shared" si="44"/>
        <v>0</v>
      </c>
      <c r="N153" s="113">
        <v>510</v>
      </c>
      <c r="O153" s="118">
        <f>N153*I153/1000</f>
        <v>0</v>
      </c>
      <c r="P153" s="57">
        <v>0</v>
      </c>
      <c r="Q153" s="18">
        <v>983</v>
      </c>
    </row>
    <row r="154" spans="1:17" ht="27" customHeight="1">
      <c r="A154" s="119"/>
      <c r="B154" s="197" t="s">
        <v>658</v>
      </c>
      <c r="C154" s="207" t="s">
        <v>233</v>
      </c>
      <c r="D154" s="120" t="s">
        <v>594</v>
      </c>
      <c r="E154" s="148" t="s">
        <v>794</v>
      </c>
      <c r="F154" s="122" t="s">
        <v>78</v>
      </c>
      <c r="G154" s="123">
        <v>88</v>
      </c>
      <c r="H154" s="124">
        <v>24</v>
      </c>
      <c r="I154" s="125"/>
      <c r="J154" s="126">
        <f t="shared" si="45"/>
        <v>0</v>
      </c>
      <c r="K154" s="126">
        <f t="shared" si="46"/>
        <v>0</v>
      </c>
      <c r="L154" s="127">
        <f t="shared" si="43"/>
        <v>0</v>
      </c>
      <c r="M154" s="128">
        <f t="shared" si="44"/>
        <v>0</v>
      </c>
      <c r="N154" s="113">
        <v>510</v>
      </c>
      <c r="O154" s="118">
        <f t="shared" si="47"/>
        <v>0</v>
      </c>
      <c r="P154" s="57">
        <v>12.8</v>
      </c>
      <c r="Q154" s="18">
        <v>640</v>
      </c>
    </row>
    <row r="155" spans="1:17" ht="27" customHeight="1">
      <c r="A155" s="119"/>
      <c r="B155" s="197" t="s">
        <v>658</v>
      </c>
      <c r="C155" s="207" t="s">
        <v>945</v>
      </c>
      <c r="D155" s="207" t="s">
        <v>945</v>
      </c>
      <c r="E155" s="148" t="s">
        <v>949</v>
      </c>
      <c r="F155" s="189" t="s">
        <v>944</v>
      </c>
      <c r="G155" s="123">
        <v>108</v>
      </c>
      <c r="H155" s="124">
        <v>24</v>
      </c>
      <c r="I155" s="125"/>
      <c r="J155" s="126">
        <f>I155/H155</f>
        <v>0</v>
      </c>
      <c r="K155" s="126">
        <f>I155*G155</f>
        <v>0</v>
      </c>
      <c r="L155" s="127">
        <f t="shared" si="43"/>
        <v>0</v>
      </c>
      <c r="M155" s="128">
        <f t="shared" si="44"/>
        <v>0</v>
      </c>
      <c r="N155" s="113">
        <v>510</v>
      </c>
      <c r="O155" s="118">
        <f>N155*I155/1000</f>
        <v>0</v>
      </c>
      <c r="P155" s="57">
        <v>0</v>
      </c>
      <c r="Q155" s="18">
        <v>984</v>
      </c>
    </row>
    <row r="156" spans="1:17" ht="27" customHeight="1">
      <c r="A156" s="119"/>
      <c r="B156" s="197" t="s">
        <v>658</v>
      </c>
      <c r="C156" s="207" t="s">
        <v>234</v>
      </c>
      <c r="D156" s="120" t="s">
        <v>595</v>
      </c>
      <c r="E156" s="148" t="s">
        <v>795</v>
      </c>
      <c r="F156" s="122" t="s">
        <v>78</v>
      </c>
      <c r="G156" s="123">
        <v>88</v>
      </c>
      <c r="H156" s="124">
        <v>24</v>
      </c>
      <c r="I156" s="125"/>
      <c r="J156" s="126">
        <f t="shared" si="45"/>
        <v>0</v>
      </c>
      <c r="K156" s="126">
        <f t="shared" si="46"/>
        <v>0</v>
      </c>
      <c r="L156" s="127">
        <f t="shared" si="43"/>
        <v>0</v>
      </c>
      <c r="M156" s="128">
        <f t="shared" si="44"/>
        <v>0</v>
      </c>
      <c r="N156" s="113">
        <v>510</v>
      </c>
      <c r="O156" s="118">
        <f t="shared" si="47"/>
        <v>0</v>
      </c>
      <c r="P156" s="57">
        <v>12.8</v>
      </c>
      <c r="Q156" s="18">
        <v>641</v>
      </c>
    </row>
    <row r="157" spans="1:17" ht="27" customHeight="1">
      <c r="A157" s="119"/>
      <c r="B157" s="197" t="s">
        <v>658</v>
      </c>
      <c r="C157" s="207" t="s">
        <v>947</v>
      </c>
      <c r="D157" s="207" t="s">
        <v>947</v>
      </c>
      <c r="E157" s="148" t="s">
        <v>950</v>
      </c>
      <c r="F157" s="189" t="s">
        <v>944</v>
      </c>
      <c r="G157" s="123">
        <v>108</v>
      </c>
      <c r="H157" s="124">
        <v>24</v>
      </c>
      <c r="I157" s="125"/>
      <c r="J157" s="126">
        <f>I157/H157</f>
        <v>0</v>
      </c>
      <c r="K157" s="126">
        <f>I157*G157</f>
        <v>0</v>
      </c>
      <c r="L157" s="127">
        <f t="shared" si="43"/>
        <v>0</v>
      </c>
      <c r="M157" s="128">
        <f t="shared" si="44"/>
        <v>0</v>
      </c>
      <c r="N157" s="113">
        <v>510</v>
      </c>
      <c r="O157" s="118">
        <f>N157*I157/1000</f>
        <v>0</v>
      </c>
      <c r="P157" s="57">
        <v>0</v>
      </c>
      <c r="Q157" s="18">
        <v>985</v>
      </c>
    </row>
    <row r="158" spans="1:17" ht="27" customHeight="1">
      <c r="A158" s="119"/>
      <c r="B158" s="197" t="s">
        <v>658</v>
      </c>
      <c r="C158" s="207" t="s">
        <v>235</v>
      </c>
      <c r="D158" s="155" t="s">
        <v>979</v>
      </c>
      <c r="E158" s="148" t="s">
        <v>796</v>
      </c>
      <c r="F158" s="122" t="s">
        <v>78</v>
      </c>
      <c r="G158" s="123">
        <v>98</v>
      </c>
      <c r="H158" s="124">
        <v>20</v>
      </c>
      <c r="I158" s="125"/>
      <c r="J158" s="126">
        <f t="shared" si="45"/>
        <v>0</v>
      </c>
      <c r="K158" s="126">
        <f t="shared" si="46"/>
        <v>0</v>
      </c>
      <c r="L158" s="127">
        <f t="shared" si="43"/>
        <v>0</v>
      </c>
      <c r="M158" s="128">
        <f t="shared" si="44"/>
        <v>0</v>
      </c>
      <c r="N158" s="113">
        <v>700</v>
      </c>
      <c r="O158" s="118">
        <f t="shared" si="47"/>
        <v>0</v>
      </c>
      <c r="P158" s="57">
        <v>14.6</v>
      </c>
      <c r="Q158" s="18">
        <v>697</v>
      </c>
    </row>
    <row r="159" spans="1:17" ht="27" customHeight="1">
      <c r="A159" s="119"/>
      <c r="B159" s="197" t="s">
        <v>658</v>
      </c>
      <c r="C159" s="207" t="s">
        <v>236</v>
      </c>
      <c r="D159" s="155" t="s">
        <v>980</v>
      </c>
      <c r="E159" s="148" t="s">
        <v>797</v>
      </c>
      <c r="F159" s="122" t="s">
        <v>78</v>
      </c>
      <c r="G159" s="123">
        <v>98</v>
      </c>
      <c r="H159" s="124">
        <v>20</v>
      </c>
      <c r="I159" s="125"/>
      <c r="J159" s="126">
        <f t="shared" si="45"/>
        <v>0</v>
      </c>
      <c r="K159" s="126">
        <f t="shared" si="46"/>
        <v>0</v>
      </c>
      <c r="L159" s="127">
        <f t="shared" si="43"/>
        <v>0</v>
      </c>
      <c r="M159" s="128">
        <f t="shared" si="44"/>
        <v>0</v>
      </c>
      <c r="N159" s="113">
        <v>680</v>
      </c>
      <c r="O159" s="118">
        <f t="shared" si="47"/>
        <v>0</v>
      </c>
      <c r="P159" s="57">
        <v>13.4</v>
      </c>
      <c r="Q159" s="18">
        <v>741</v>
      </c>
    </row>
    <row r="160" spans="1:17" ht="27" customHeight="1">
      <c r="A160" s="28"/>
      <c r="B160" s="203" t="s">
        <v>659</v>
      </c>
      <c r="C160" s="207" t="s">
        <v>124</v>
      </c>
      <c r="D160" s="35" t="s">
        <v>453</v>
      </c>
      <c r="E160" s="43" t="s">
        <v>671</v>
      </c>
      <c r="F160" s="37" t="s">
        <v>78</v>
      </c>
      <c r="G160" s="42">
        <v>98</v>
      </c>
      <c r="H160" s="39">
        <v>20</v>
      </c>
      <c r="I160" s="8"/>
      <c r="J160" s="1">
        <f t="shared" si="45"/>
        <v>0</v>
      </c>
      <c r="K160" s="1">
        <f t="shared" si="46"/>
        <v>0</v>
      </c>
      <c r="L160" s="3">
        <f t="shared" si="43"/>
        <v>0</v>
      </c>
      <c r="M160" s="4">
        <f t="shared" si="44"/>
        <v>0</v>
      </c>
      <c r="N160" s="32">
        <v>800</v>
      </c>
      <c r="O160" s="87">
        <f t="shared" si="47"/>
        <v>0</v>
      </c>
      <c r="P160" s="57">
        <v>16.9</v>
      </c>
      <c r="Q160" s="18">
        <v>595</v>
      </c>
    </row>
    <row r="161" spans="1:17" ht="27" customHeight="1">
      <c r="A161" s="119"/>
      <c r="B161" s="197" t="s">
        <v>658</v>
      </c>
      <c r="C161" s="207" t="s">
        <v>237</v>
      </c>
      <c r="D161" s="120" t="s">
        <v>602</v>
      </c>
      <c r="E161" s="148" t="s">
        <v>798</v>
      </c>
      <c r="F161" s="122" t="s">
        <v>78</v>
      </c>
      <c r="G161" s="130">
        <v>118</v>
      </c>
      <c r="H161" s="124">
        <v>16</v>
      </c>
      <c r="I161" s="125"/>
      <c r="J161" s="126">
        <f t="shared" si="45"/>
        <v>0</v>
      </c>
      <c r="K161" s="126">
        <f t="shared" si="46"/>
        <v>0</v>
      </c>
      <c r="L161" s="127">
        <f t="shared" si="43"/>
        <v>0</v>
      </c>
      <c r="M161" s="128">
        <f t="shared" si="44"/>
        <v>0</v>
      </c>
      <c r="N161" s="113">
        <v>660</v>
      </c>
      <c r="O161" s="118">
        <f t="shared" si="47"/>
        <v>0</v>
      </c>
      <c r="P161" s="57">
        <v>10.2</v>
      </c>
      <c r="Q161" s="18">
        <v>301</v>
      </c>
    </row>
    <row r="162" spans="1:17" ht="27" customHeight="1">
      <c r="A162" s="119"/>
      <c r="B162" s="197" t="s">
        <v>658</v>
      </c>
      <c r="C162" s="211" t="s">
        <v>238</v>
      </c>
      <c r="D162" s="120" t="s">
        <v>603</v>
      </c>
      <c r="E162" s="148" t="s">
        <v>799</v>
      </c>
      <c r="F162" s="122" t="s">
        <v>78</v>
      </c>
      <c r="G162" s="123">
        <v>68</v>
      </c>
      <c r="H162" s="124">
        <v>20</v>
      </c>
      <c r="I162" s="125"/>
      <c r="J162" s="126">
        <f t="shared" si="45"/>
        <v>0</v>
      </c>
      <c r="K162" s="126">
        <f t="shared" si="46"/>
        <v>0</v>
      </c>
      <c r="L162" s="127">
        <f t="shared" si="43"/>
        <v>0</v>
      </c>
      <c r="M162" s="128">
        <f t="shared" si="44"/>
        <v>0</v>
      </c>
      <c r="N162" s="113">
        <v>290</v>
      </c>
      <c r="O162" s="118">
        <f t="shared" si="47"/>
        <v>0</v>
      </c>
      <c r="P162" s="57">
        <v>5.7</v>
      </c>
      <c r="Q162" s="18">
        <v>100</v>
      </c>
    </row>
    <row r="163" spans="1:17" ht="27" customHeight="1">
      <c r="A163" s="28"/>
      <c r="B163" s="203" t="s">
        <v>659</v>
      </c>
      <c r="C163" s="207" t="s">
        <v>454</v>
      </c>
      <c r="D163" s="35" t="s">
        <v>455</v>
      </c>
      <c r="E163" s="45" t="s">
        <v>672</v>
      </c>
      <c r="F163" s="37" t="s">
        <v>78</v>
      </c>
      <c r="G163" s="38">
        <v>68</v>
      </c>
      <c r="H163" s="39">
        <v>32</v>
      </c>
      <c r="I163" s="8"/>
      <c r="J163" s="1">
        <f t="shared" si="45"/>
        <v>0</v>
      </c>
      <c r="K163" s="1">
        <f t="shared" si="46"/>
        <v>0</v>
      </c>
      <c r="L163" s="3">
        <f t="shared" si="43"/>
        <v>0</v>
      </c>
      <c r="M163" s="4">
        <f t="shared" si="44"/>
        <v>0</v>
      </c>
      <c r="N163" s="32">
        <v>290</v>
      </c>
      <c r="O163" s="87">
        <f t="shared" si="47"/>
        <v>0</v>
      </c>
      <c r="P163" s="57">
        <v>9.5</v>
      </c>
      <c r="Q163" s="18">
        <v>99</v>
      </c>
    </row>
    <row r="164" spans="1:16" ht="27" customHeight="1">
      <c r="A164" s="99"/>
      <c r="B164" s="100"/>
      <c r="C164" s="208" t="s">
        <v>924</v>
      </c>
      <c r="D164" s="101"/>
      <c r="E164" s="102"/>
      <c r="F164" s="103"/>
      <c r="G164" s="104"/>
      <c r="H164" s="105"/>
      <c r="I164" s="100"/>
      <c r="J164" s="106"/>
      <c r="K164" s="106"/>
      <c r="L164" s="107"/>
      <c r="M164" s="108"/>
      <c r="N164" s="109"/>
      <c r="O164" s="110"/>
      <c r="P164" s="57"/>
    </row>
    <row r="165" spans="1:17" ht="27" customHeight="1">
      <c r="A165" s="33"/>
      <c r="B165" s="197" t="s">
        <v>658</v>
      </c>
      <c r="C165" s="207" t="s">
        <v>598</v>
      </c>
      <c r="D165" s="35" t="s">
        <v>599</v>
      </c>
      <c r="E165" s="45" t="s">
        <v>800</v>
      </c>
      <c r="F165" s="37" t="s">
        <v>78</v>
      </c>
      <c r="G165" s="38">
        <v>88</v>
      </c>
      <c r="H165" s="39">
        <v>24</v>
      </c>
      <c r="I165" s="8"/>
      <c r="J165" s="1">
        <f>I165/H165</f>
        <v>0</v>
      </c>
      <c r="K165" s="1">
        <f>I165*G165</f>
        <v>0</v>
      </c>
      <c r="L165" s="3">
        <f>$L$13</f>
        <v>0</v>
      </c>
      <c r="M165" s="4">
        <f>G165*(1-$L$13)*I165</f>
        <v>0</v>
      </c>
      <c r="N165" s="32">
        <v>610</v>
      </c>
      <c r="O165" s="87">
        <f>N165*I165/1000</f>
        <v>0</v>
      </c>
      <c r="P165" s="57">
        <v>16</v>
      </c>
      <c r="Q165" s="18">
        <v>200</v>
      </c>
    </row>
    <row r="166" spans="1:17" ht="27" customHeight="1">
      <c r="A166" s="28"/>
      <c r="B166" s="197" t="s">
        <v>658</v>
      </c>
      <c r="C166" s="207" t="s">
        <v>325</v>
      </c>
      <c r="D166" s="35" t="s">
        <v>600</v>
      </c>
      <c r="E166" s="45" t="s">
        <v>802</v>
      </c>
      <c r="F166" s="37" t="s">
        <v>78</v>
      </c>
      <c r="G166" s="38">
        <v>49</v>
      </c>
      <c r="H166" s="39">
        <v>60</v>
      </c>
      <c r="I166" s="8"/>
      <c r="J166" s="1">
        <f>I166/H166</f>
        <v>0</v>
      </c>
      <c r="K166" s="1">
        <f>I166*G166</f>
        <v>0</v>
      </c>
      <c r="L166" s="3">
        <f>$L$13</f>
        <v>0</v>
      </c>
      <c r="M166" s="4">
        <f>G166*(1-$L$13)*I166</f>
        <v>0</v>
      </c>
      <c r="N166" s="32">
        <v>200</v>
      </c>
      <c r="O166" s="87">
        <f>N166*I166/1000</f>
        <v>0</v>
      </c>
      <c r="P166" s="57">
        <v>12.3</v>
      </c>
      <c r="Q166" s="18">
        <v>613</v>
      </c>
    </row>
    <row r="167" spans="1:17" ht="27" customHeight="1">
      <c r="A167" s="28"/>
      <c r="B167" s="203" t="s">
        <v>659</v>
      </c>
      <c r="C167" s="207" t="s">
        <v>136</v>
      </c>
      <c r="D167" s="35" t="s">
        <v>456</v>
      </c>
      <c r="E167" s="45" t="s">
        <v>673</v>
      </c>
      <c r="F167" s="77" t="s">
        <v>78</v>
      </c>
      <c r="G167" s="38">
        <v>49</v>
      </c>
      <c r="H167" s="39">
        <v>60</v>
      </c>
      <c r="I167" s="8"/>
      <c r="J167" s="1">
        <f>I167/H167</f>
        <v>0</v>
      </c>
      <c r="K167" s="1">
        <f>I167*G167</f>
        <v>0</v>
      </c>
      <c r="L167" s="3">
        <f>$L$13</f>
        <v>0</v>
      </c>
      <c r="M167" s="4">
        <f>G167*(1-$L$13)*I167</f>
        <v>0</v>
      </c>
      <c r="N167" s="32">
        <v>190</v>
      </c>
      <c r="O167" s="87">
        <f>N167*I167/1000</f>
        <v>0</v>
      </c>
      <c r="P167" s="57">
        <v>9.5</v>
      </c>
      <c r="Q167" s="18">
        <v>614</v>
      </c>
    </row>
    <row r="168" spans="1:17" ht="27" customHeight="1">
      <c r="A168" s="28"/>
      <c r="B168" s="197" t="s">
        <v>658</v>
      </c>
      <c r="C168" s="207" t="s">
        <v>326</v>
      </c>
      <c r="D168" s="35" t="s">
        <v>601</v>
      </c>
      <c r="E168" s="45" t="s">
        <v>803</v>
      </c>
      <c r="F168" s="37" t="s">
        <v>78</v>
      </c>
      <c r="G168" s="38">
        <v>49</v>
      </c>
      <c r="H168" s="39">
        <v>60</v>
      </c>
      <c r="I168" s="8"/>
      <c r="J168" s="1">
        <f>I168/H168</f>
        <v>0</v>
      </c>
      <c r="K168" s="1">
        <f>I168*G168</f>
        <v>0</v>
      </c>
      <c r="L168" s="3">
        <f>$L$13</f>
        <v>0</v>
      </c>
      <c r="M168" s="4">
        <f>G168*(1-$L$13)*I168</f>
        <v>0</v>
      </c>
      <c r="N168" s="32">
        <v>240</v>
      </c>
      <c r="O168" s="87">
        <f>N168*I168/1000</f>
        <v>0</v>
      </c>
      <c r="P168" s="57">
        <v>15</v>
      </c>
      <c r="Q168" s="18">
        <v>611</v>
      </c>
    </row>
    <row r="169" spans="1:17" ht="27" customHeight="1">
      <c r="A169" s="28"/>
      <c r="B169" s="203" t="s">
        <v>659</v>
      </c>
      <c r="C169" s="207" t="s">
        <v>137</v>
      </c>
      <c r="D169" s="35" t="s">
        <v>457</v>
      </c>
      <c r="E169" s="45" t="s">
        <v>674</v>
      </c>
      <c r="F169" s="37" t="s">
        <v>78</v>
      </c>
      <c r="G169" s="38">
        <v>49</v>
      </c>
      <c r="H169" s="39">
        <v>60</v>
      </c>
      <c r="I169" s="8"/>
      <c r="J169" s="1">
        <f>I169/H169</f>
        <v>0</v>
      </c>
      <c r="K169" s="1">
        <f>I169*G169</f>
        <v>0</v>
      </c>
      <c r="L169" s="3">
        <f>$L$13</f>
        <v>0</v>
      </c>
      <c r="M169" s="4">
        <f>G169*(1-$L$13)*I169</f>
        <v>0</v>
      </c>
      <c r="N169" s="32">
        <v>240</v>
      </c>
      <c r="O169" s="87">
        <f>N169*I169/1000</f>
        <v>0</v>
      </c>
      <c r="P169" s="57">
        <v>15.1</v>
      </c>
      <c r="Q169" s="18">
        <v>612</v>
      </c>
    </row>
    <row r="170" spans="1:16" ht="27" customHeight="1">
      <c r="A170" s="99"/>
      <c r="B170" s="100"/>
      <c r="C170" s="208" t="s">
        <v>917</v>
      </c>
      <c r="D170" s="101"/>
      <c r="E170" s="102"/>
      <c r="F170" s="103"/>
      <c r="G170" s="104"/>
      <c r="H170" s="105"/>
      <c r="I170" s="100"/>
      <c r="J170" s="106"/>
      <c r="K170" s="106"/>
      <c r="L170" s="107"/>
      <c r="M170" s="108"/>
      <c r="N170" s="109"/>
      <c r="O170" s="110"/>
      <c r="P170" s="57"/>
    </row>
    <row r="171" spans="1:17" ht="27" customHeight="1">
      <c r="A171" s="119"/>
      <c r="B171" s="197" t="s">
        <v>658</v>
      </c>
      <c r="C171" s="209" t="s">
        <v>239</v>
      </c>
      <c r="D171" s="155" t="s">
        <v>981</v>
      </c>
      <c r="E171" s="148" t="s">
        <v>804</v>
      </c>
      <c r="F171" s="129" t="s">
        <v>78</v>
      </c>
      <c r="G171" s="130">
        <v>788</v>
      </c>
      <c r="H171" s="124">
        <v>6</v>
      </c>
      <c r="I171" s="125"/>
      <c r="J171" s="126">
        <f>I171/H171</f>
        <v>0</v>
      </c>
      <c r="K171" s="126">
        <f>I171*G171</f>
        <v>0</v>
      </c>
      <c r="L171" s="127">
        <f>$L$13</f>
        <v>0</v>
      </c>
      <c r="M171" s="128">
        <f>G171*(1-$L$13)*I171</f>
        <v>0</v>
      </c>
      <c r="N171" s="113">
        <v>2300</v>
      </c>
      <c r="O171" s="118">
        <f>N171*I171/1000</f>
        <v>0</v>
      </c>
      <c r="P171" s="57">
        <v>13.7</v>
      </c>
      <c r="Q171" s="18">
        <v>413</v>
      </c>
    </row>
    <row r="172" spans="1:17" ht="27" customHeight="1">
      <c r="A172" s="119"/>
      <c r="B172" s="197" t="s">
        <v>658</v>
      </c>
      <c r="C172" s="207" t="s">
        <v>240</v>
      </c>
      <c r="D172" s="120" t="s">
        <v>518</v>
      </c>
      <c r="E172" s="148" t="s">
        <v>805</v>
      </c>
      <c r="F172" s="129" t="s">
        <v>78</v>
      </c>
      <c r="G172" s="130">
        <v>238</v>
      </c>
      <c r="H172" s="124">
        <v>10</v>
      </c>
      <c r="I172" s="125"/>
      <c r="J172" s="126">
        <f>I172/H172</f>
        <v>0</v>
      </c>
      <c r="K172" s="126">
        <f>I172*G172</f>
        <v>0</v>
      </c>
      <c r="L172" s="127">
        <f>$L$13</f>
        <v>0</v>
      </c>
      <c r="M172" s="128">
        <f>G172*(1-$L$13)*I172</f>
        <v>0</v>
      </c>
      <c r="N172" s="113">
        <v>1330</v>
      </c>
      <c r="O172" s="118">
        <f>N172*I172/1000</f>
        <v>0</v>
      </c>
      <c r="P172" s="57">
        <v>14</v>
      </c>
      <c r="Q172" s="18">
        <v>141</v>
      </c>
    </row>
    <row r="173" spans="1:17" ht="27" customHeight="1">
      <c r="A173" s="119"/>
      <c r="B173" s="197" t="s">
        <v>658</v>
      </c>
      <c r="C173" s="211" t="s">
        <v>241</v>
      </c>
      <c r="D173" s="120" t="s">
        <v>519</v>
      </c>
      <c r="E173" s="148" t="s">
        <v>753</v>
      </c>
      <c r="F173" s="129" t="s">
        <v>78</v>
      </c>
      <c r="G173" s="130">
        <v>298</v>
      </c>
      <c r="H173" s="124">
        <v>8</v>
      </c>
      <c r="I173" s="125"/>
      <c r="J173" s="126">
        <f>I173/H173</f>
        <v>0</v>
      </c>
      <c r="K173" s="126">
        <f>I173*G173</f>
        <v>0</v>
      </c>
      <c r="L173" s="127">
        <f>$L$13</f>
        <v>0</v>
      </c>
      <c r="M173" s="128">
        <f>G173*(1-$L$13)*I173</f>
        <v>0</v>
      </c>
      <c r="N173" s="113">
        <v>1500</v>
      </c>
      <c r="O173" s="118">
        <f>N173*I173/1000</f>
        <v>0</v>
      </c>
      <c r="P173" s="57">
        <v>12.2</v>
      </c>
      <c r="Q173" s="18">
        <v>615</v>
      </c>
    </row>
    <row r="174" spans="1:17" ht="27" customHeight="1">
      <c r="A174" s="28"/>
      <c r="B174" s="204" t="s">
        <v>659</v>
      </c>
      <c r="C174" s="210" t="s">
        <v>725</v>
      </c>
      <c r="D174" s="49" t="s">
        <v>429</v>
      </c>
      <c r="E174" s="45" t="s">
        <v>675</v>
      </c>
      <c r="F174" s="30" t="s">
        <v>78</v>
      </c>
      <c r="G174" s="42">
        <v>298</v>
      </c>
      <c r="H174" s="39">
        <v>8</v>
      </c>
      <c r="I174" s="8"/>
      <c r="J174" s="1">
        <f>I174/H174</f>
        <v>0</v>
      </c>
      <c r="K174" s="1">
        <f>I174*G174</f>
        <v>0</v>
      </c>
      <c r="L174" s="3">
        <f>$L$13</f>
        <v>0</v>
      </c>
      <c r="M174" s="4">
        <f>G174*(1-$L$13)*I174</f>
        <v>0</v>
      </c>
      <c r="N174" s="32">
        <v>1450</v>
      </c>
      <c r="O174" s="87">
        <f>N174*I174/1000</f>
        <v>0</v>
      </c>
      <c r="P174" s="57">
        <v>12.3</v>
      </c>
      <c r="Q174" s="18">
        <v>657</v>
      </c>
    </row>
    <row r="175" spans="1:16" ht="27" customHeight="1">
      <c r="A175" s="99"/>
      <c r="B175" s="100"/>
      <c r="C175" s="208" t="s">
        <v>918</v>
      </c>
      <c r="D175" s="101"/>
      <c r="E175" s="102"/>
      <c r="F175" s="103"/>
      <c r="G175" s="104"/>
      <c r="H175" s="105"/>
      <c r="I175" s="100"/>
      <c r="J175" s="106"/>
      <c r="K175" s="106"/>
      <c r="L175" s="107"/>
      <c r="M175" s="108"/>
      <c r="N175" s="109"/>
      <c r="O175" s="110"/>
      <c r="P175" s="57"/>
    </row>
    <row r="176" spans="1:17" ht="27" customHeight="1">
      <c r="A176" s="119"/>
      <c r="B176" s="197" t="s">
        <v>658</v>
      </c>
      <c r="C176" s="207" t="s">
        <v>242</v>
      </c>
      <c r="D176" s="120" t="s">
        <v>528</v>
      </c>
      <c r="E176" s="148" t="s">
        <v>806</v>
      </c>
      <c r="F176" s="122" t="s">
        <v>78</v>
      </c>
      <c r="G176" s="130">
        <v>148</v>
      </c>
      <c r="H176" s="124">
        <v>20</v>
      </c>
      <c r="I176" s="125"/>
      <c r="J176" s="126">
        <f aca="true" t="shared" si="48" ref="J176:J208">I176/H176</f>
        <v>0</v>
      </c>
      <c r="K176" s="126">
        <f aca="true" t="shared" si="49" ref="K176:K208">I176*G176</f>
        <v>0</v>
      </c>
      <c r="L176" s="127">
        <f aca="true" t="shared" si="50" ref="L176:L208">$L$13</f>
        <v>0</v>
      </c>
      <c r="M176" s="128">
        <f aca="true" t="shared" si="51" ref="M176:M208">G176*(1-$L$13)*I176</f>
        <v>0</v>
      </c>
      <c r="N176" s="113">
        <v>650</v>
      </c>
      <c r="O176" s="118">
        <f aca="true" t="shared" si="52" ref="O176:O208">N176*I176/1000</f>
        <v>0</v>
      </c>
      <c r="P176" s="57">
        <v>13.4</v>
      </c>
      <c r="Q176" s="18">
        <v>669</v>
      </c>
    </row>
    <row r="177" spans="1:17" s="19" customFormat="1" ht="27" customHeight="1">
      <c r="A177" s="64"/>
      <c r="B177" s="204" t="s">
        <v>659</v>
      </c>
      <c r="C177" s="210" t="s">
        <v>726</v>
      </c>
      <c r="D177" s="49" t="s">
        <v>430</v>
      </c>
      <c r="E177" s="45" t="s">
        <v>676</v>
      </c>
      <c r="F177" s="189" t="s">
        <v>78</v>
      </c>
      <c r="G177" s="42">
        <v>148</v>
      </c>
      <c r="H177" s="39">
        <v>20</v>
      </c>
      <c r="I177" s="8"/>
      <c r="J177" s="1">
        <f t="shared" si="48"/>
        <v>0</v>
      </c>
      <c r="K177" s="1">
        <f t="shared" si="49"/>
        <v>0</v>
      </c>
      <c r="L177" s="3">
        <f t="shared" si="50"/>
        <v>0</v>
      </c>
      <c r="M177" s="4">
        <f t="shared" si="51"/>
        <v>0</v>
      </c>
      <c r="N177" s="32">
        <v>620</v>
      </c>
      <c r="O177" s="87">
        <f t="shared" si="52"/>
        <v>0</v>
      </c>
      <c r="P177" s="57">
        <v>13.3</v>
      </c>
      <c r="Q177" s="18">
        <v>699</v>
      </c>
    </row>
    <row r="178" spans="1:17" ht="27" customHeight="1">
      <c r="A178" s="119"/>
      <c r="B178" s="197" t="s">
        <v>658</v>
      </c>
      <c r="C178" s="207" t="s">
        <v>243</v>
      </c>
      <c r="D178" s="120" t="s">
        <v>529</v>
      </c>
      <c r="E178" s="148" t="s">
        <v>807</v>
      </c>
      <c r="F178" s="189" t="s">
        <v>78</v>
      </c>
      <c r="G178" s="130">
        <v>148</v>
      </c>
      <c r="H178" s="124">
        <v>20</v>
      </c>
      <c r="I178" s="125"/>
      <c r="J178" s="126">
        <f t="shared" si="48"/>
        <v>0</v>
      </c>
      <c r="K178" s="126">
        <f t="shared" si="49"/>
        <v>0</v>
      </c>
      <c r="L178" s="127">
        <f t="shared" si="50"/>
        <v>0</v>
      </c>
      <c r="M178" s="128">
        <f t="shared" si="51"/>
        <v>0</v>
      </c>
      <c r="N178" s="113">
        <v>700</v>
      </c>
      <c r="O178" s="118">
        <f t="shared" si="52"/>
        <v>0</v>
      </c>
      <c r="P178" s="57">
        <v>15.1</v>
      </c>
      <c r="Q178" s="18">
        <v>670</v>
      </c>
    </row>
    <row r="179" spans="1:17" s="19" customFormat="1" ht="27" customHeight="1">
      <c r="A179" s="64"/>
      <c r="B179" s="204" t="s">
        <v>659</v>
      </c>
      <c r="C179" s="210" t="s">
        <v>727</v>
      </c>
      <c r="D179" s="49" t="s">
        <v>431</v>
      </c>
      <c r="E179" s="45" t="s">
        <v>677</v>
      </c>
      <c r="F179" s="189" t="s">
        <v>78</v>
      </c>
      <c r="G179" s="42">
        <v>148</v>
      </c>
      <c r="H179" s="39">
        <v>20</v>
      </c>
      <c r="I179" s="8"/>
      <c r="J179" s="1">
        <f t="shared" si="48"/>
        <v>0</v>
      </c>
      <c r="K179" s="1">
        <f t="shared" si="49"/>
        <v>0</v>
      </c>
      <c r="L179" s="3">
        <f t="shared" si="50"/>
        <v>0</v>
      </c>
      <c r="M179" s="4">
        <f t="shared" si="51"/>
        <v>0</v>
      </c>
      <c r="N179" s="32">
        <v>680</v>
      </c>
      <c r="O179" s="87">
        <f t="shared" si="52"/>
        <v>0</v>
      </c>
      <c r="P179" s="57">
        <v>14.4</v>
      </c>
      <c r="Q179" s="18">
        <v>700</v>
      </c>
    </row>
    <row r="180" spans="1:17" ht="27" customHeight="1">
      <c r="A180" s="119"/>
      <c r="B180" s="197" t="s">
        <v>658</v>
      </c>
      <c r="C180" s="207" t="s">
        <v>244</v>
      </c>
      <c r="D180" s="120" t="s">
        <v>530</v>
      </c>
      <c r="E180" s="148" t="s">
        <v>808</v>
      </c>
      <c r="F180" s="189" t="s">
        <v>78</v>
      </c>
      <c r="G180" s="130">
        <v>128</v>
      </c>
      <c r="H180" s="124">
        <v>20</v>
      </c>
      <c r="I180" s="125"/>
      <c r="J180" s="126">
        <f t="shared" si="48"/>
        <v>0</v>
      </c>
      <c r="K180" s="126">
        <f t="shared" si="49"/>
        <v>0</v>
      </c>
      <c r="L180" s="127">
        <f t="shared" si="50"/>
        <v>0</v>
      </c>
      <c r="M180" s="128">
        <f t="shared" si="51"/>
        <v>0</v>
      </c>
      <c r="N180" s="113">
        <v>570</v>
      </c>
      <c r="O180" s="118">
        <f t="shared" si="52"/>
        <v>0</v>
      </c>
      <c r="P180" s="57">
        <v>11.4</v>
      </c>
      <c r="Q180" s="18">
        <v>694</v>
      </c>
    </row>
    <row r="181" spans="1:17" ht="27" customHeight="1">
      <c r="A181" s="119"/>
      <c r="B181" s="197" t="s">
        <v>658</v>
      </c>
      <c r="C181" s="207" t="s">
        <v>245</v>
      </c>
      <c r="D181" s="120" t="s">
        <v>531</v>
      </c>
      <c r="E181" s="148" t="s">
        <v>809</v>
      </c>
      <c r="F181" s="189" t="s">
        <v>78</v>
      </c>
      <c r="G181" s="130">
        <v>128</v>
      </c>
      <c r="H181" s="124">
        <v>20</v>
      </c>
      <c r="I181" s="125"/>
      <c r="J181" s="126">
        <f t="shared" si="48"/>
        <v>0</v>
      </c>
      <c r="K181" s="126">
        <f t="shared" si="49"/>
        <v>0</v>
      </c>
      <c r="L181" s="127">
        <f t="shared" si="50"/>
        <v>0</v>
      </c>
      <c r="M181" s="128">
        <f t="shared" si="51"/>
        <v>0</v>
      </c>
      <c r="N181" s="113">
        <v>590</v>
      </c>
      <c r="O181" s="118">
        <f t="shared" si="52"/>
        <v>0</v>
      </c>
      <c r="P181" s="57">
        <v>11.9</v>
      </c>
      <c r="Q181" s="18">
        <v>695</v>
      </c>
    </row>
    <row r="182" spans="1:17" ht="27" customHeight="1">
      <c r="A182" s="119"/>
      <c r="B182" s="197" t="s">
        <v>658</v>
      </c>
      <c r="C182" s="207" t="s">
        <v>246</v>
      </c>
      <c r="D182" s="155" t="s">
        <v>982</v>
      </c>
      <c r="E182" s="148" t="s">
        <v>810</v>
      </c>
      <c r="F182" s="189" t="s">
        <v>78</v>
      </c>
      <c r="G182" s="130">
        <v>168</v>
      </c>
      <c r="H182" s="124">
        <v>16</v>
      </c>
      <c r="I182" s="125"/>
      <c r="J182" s="126">
        <f t="shared" si="48"/>
        <v>0</v>
      </c>
      <c r="K182" s="126">
        <f t="shared" si="49"/>
        <v>0</v>
      </c>
      <c r="L182" s="127">
        <f t="shared" si="50"/>
        <v>0</v>
      </c>
      <c r="M182" s="128">
        <f t="shared" si="51"/>
        <v>0</v>
      </c>
      <c r="N182" s="113">
        <v>880</v>
      </c>
      <c r="O182" s="118">
        <f t="shared" si="52"/>
        <v>0</v>
      </c>
      <c r="P182" s="57">
        <v>14.4</v>
      </c>
      <c r="Q182" s="18">
        <v>740</v>
      </c>
    </row>
    <row r="183" spans="1:17" ht="27" customHeight="1">
      <c r="A183" s="119"/>
      <c r="B183" s="197" t="s">
        <v>658</v>
      </c>
      <c r="C183" s="207" t="s">
        <v>247</v>
      </c>
      <c r="D183" s="120" t="s">
        <v>532</v>
      </c>
      <c r="E183" s="148" t="s">
        <v>811</v>
      </c>
      <c r="F183" s="189" t="s">
        <v>78</v>
      </c>
      <c r="G183" s="130">
        <v>148</v>
      </c>
      <c r="H183" s="124">
        <v>20</v>
      </c>
      <c r="I183" s="125"/>
      <c r="J183" s="126">
        <f t="shared" si="48"/>
        <v>0</v>
      </c>
      <c r="K183" s="126">
        <f t="shared" si="49"/>
        <v>0</v>
      </c>
      <c r="L183" s="127">
        <f t="shared" si="50"/>
        <v>0</v>
      </c>
      <c r="M183" s="128">
        <f t="shared" si="51"/>
        <v>0</v>
      </c>
      <c r="N183" s="113">
        <v>690</v>
      </c>
      <c r="O183" s="118">
        <f t="shared" si="52"/>
        <v>0</v>
      </c>
      <c r="P183" s="57">
        <v>14.5</v>
      </c>
      <c r="Q183" s="18">
        <v>671</v>
      </c>
    </row>
    <row r="184" spans="1:17" s="19" customFormat="1" ht="27" customHeight="1">
      <c r="A184" s="64"/>
      <c r="B184" s="204" t="s">
        <v>659</v>
      </c>
      <c r="C184" s="210" t="s">
        <v>728</v>
      </c>
      <c r="D184" s="49" t="s">
        <v>432</v>
      </c>
      <c r="E184" s="45" t="s">
        <v>678</v>
      </c>
      <c r="F184" s="189" t="s">
        <v>78</v>
      </c>
      <c r="G184" s="42">
        <v>148</v>
      </c>
      <c r="H184" s="39">
        <v>20</v>
      </c>
      <c r="I184" s="8"/>
      <c r="J184" s="1">
        <f t="shared" si="48"/>
        <v>0</v>
      </c>
      <c r="K184" s="1">
        <f t="shared" si="49"/>
        <v>0</v>
      </c>
      <c r="L184" s="3">
        <f t="shared" si="50"/>
        <v>0</v>
      </c>
      <c r="M184" s="4">
        <f t="shared" si="51"/>
        <v>0</v>
      </c>
      <c r="N184" s="32">
        <v>670</v>
      </c>
      <c r="O184" s="87">
        <f t="shared" si="52"/>
        <v>0</v>
      </c>
      <c r="P184" s="57">
        <v>14</v>
      </c>
      <c r="Q184" s="18">
        <v>698</v>
      </c>
    </row>
    <row r="185" spans="1:17" ht="27" customHeight="1">
      <c r="A185" s="119"/>
      <c r="B185" s="197" t="s">
        <v>658</v>
      </c>
      <c r="C185" s="207" t="s">
        <v>248</v>
      </c>
      <c r="D185" s="120" t="s">
        <v>533</v>
      </c>
      <c r="E185" s="148" t="s">
        <v>812</v>
      </c>
      <c r="F185" s="189" t="s">
        <v>78</v>
      </c>
      <c r="G185" s="130">
        <v>148</v>
      </c>
      <c r="H185" s="124">
        <v>20</v>
      </c>
      <c r="I185" s="125"/>
      <c r="J185" s="126">
        <f t="shared" si="48"/>
        <v>0</v>
      </c>
      <c r="K185" s="126">
        <f t="shared" si="49"/>
        <v>0</v>
      </c>
      <c r="L185" s="127">
        <f t="shared" si="50"/>
        <v>0</v>
      </c>
      <c r="M185" s="128">
        <f t="shared" si="51"/>
        <v>0</v>
      </c>
      <c r="N185" s="113">
        <v>720</v>
      </c>
      <c r="O185" s="118">
        <f t="shared" si="52"/>
        <v>0</v>
      </c>
      <c r="P185" s="57">
        <v>15.2</v>
      </c>
      <c r="Q185" s="18">
        <v>687</v>
      </c>
    </row>
    <row r="186" spans="1:17" s="19" customFormat="1" ht="27" customHeight="1">
      <c r="A186" s="64"/>
      <c r="B186" s="204" t="s">
        <v>659</v>
      </c>
      <c r="C186" s="210" t="s">
        <v>729</v>
      </c>
      <c r="D186" s="49">
        <v>9789888286300</v>
      </c>
      <c r="E186" s="45" t="s">
        <v>679</v>
      </c>
      <c r="F186" s="189" t="s">
        <v>78</v>
      </c>
      <c r="G186" s="42">
        <v>148</v>
      </c>
      <c r="H186" s="39">
        <v>20</v>
      </c>
      <c r="I186" s="8"/>
      <c r="J186" s="1">
        <f t="shared" si="48"/>
        <v>0</v>
      </c>
      <c r="K186" s="1">
        <f t="shared" si="49"/>
        <v>0</v>
      </c>
      <c r="L186" s="3">
        <f t="shared" si="50"/>
        <v>0</v>
      </c>
      <c r="M186" s="4">
        <f t="shared" si="51"/>
        <v>0</v>
      </c>
      <c r="N186" s="32">
        <v>700</v>
      </c>
      <c r="O186" s="87">
        <f t="shared" si="52"/>
        <v>0</v>
      </c>
      <c r="P186" s="57">
        <v>14.6</v>
      </c>
      <c r="Q186" s="18">
        <v>710</v>
      </c>
    </row>
    <row r="187" spans="1:17" ht="27" customHeight="1">
      <c r="A187" s="119"/>
      <c r="B187" s="197" t="s">
        <v>658</v>
      </c>
      <c r="C187" s="207" t="s">
        <v>249</v>
      </c>
      <c r="D187" s="120" t="s">
        <v>534</v>
      </c>
      <c r="E187" s="148" t="s">
        <v>813</v>
      </c>
      <c r="F187" s="189" t="s">
        <v>78</v>
      </c>
      <c r="G187" s="130">
        <v>148</v>
      </c>
      <c r="H187" s="124">
        <v>16</v>
      </c>
      <c r="I187" s="125"/>
      <c r="J187" s="126">
        <f t="shared" si="48"/>
        <v>0</v>
      </c>
      <c r="K187" s="126">
        <f t="shared" si="49"/>
        <v>0</v>
      </c>
      <c r="L187" s="127">
        <f t="shared" si="50"/>
        <v>0</v>
      </c>
      <c r="M187" s="128">
        <f t="shared" si="51"/>
        <v>0</v>
      </c>
      <c r="N187" s="113">
        <v>760</v>
      </c>
      <c r="O187" s="118">
        <f t="shared" si="52"/>
        <v>0</v>
      </c>
      <c r="P187" s="57">
        <v>13</v>
      </c>
      <c r="Q187" s="18">
        <v>688</v>
      </c>
    </row>
    <row r="188" spans="1:17" s="19" customFormat="1" ht="27" customHeight="1">
      <c r="A188" s="64"/>
      <c r="B188" s="204" t="s">
        <v>659</v>
      </c>
      <c r="C188" s="210" t="s">
        <v>730</v>
      </c>
      <c r="D188" s="217" t="s">
        <v>983</v>
      </c>
      <c r="E188" s="45" t="s">
        <v>680</v>
      </c>
      <c r="F188" s="189" t="s">
        <v>78</v>
      </c>
      <c r="G188" s="42">
        <v>148</v>
      </c>
      <c r="H188" s="39">
        <v>20</v>
      </c>
      <c r="I188" s="8"/>
      <c r="J188" s="1">
        <f t="shared" si="48"/>
        <v>0</v>
      </c>
      <c r="K188" s="1">
        <f t="shared" si="49"/>
        <v>0</v>
      </c>
      <c r="L188" s="3">
        <f t="shared" si="50"/>
        <v>0</v>
      </c>
      <c r="M188" s="4">
        <f t="shared" si="51"/>
        <v>0</v>
      </c>
      <c r="N188" s="32">
        <v>750</v>
      </c>
      <c r="O188" s="87">
        <f t="shared" si="52"/>
        <v>0</v>
      </c>
      <c r="P188" s="57">
        <v>15.3</v>
      </c>
      <c r="Q188" s="18">
        <v>709</v>
      </c>
    </row>
    <row r="189" spans="1:17" ht="27" customHeight="1">
      <c r="A189" s="235" t="s">
        <v>1133</v>
      </c>
      <c r="B189" s="197" t="s">
        <v>658</v>
      </c>
      <c r="C189" s="209" t="s">
        <v>883</v>
      </c>
      <c r="D189" s="155" t="s">
        <v>250</v>
      </c>
      <c r="E189" s="150" t="s">
        <v>1134</v>
      </c>
      <c r="F189" s="189" t="s">
        <v>78</v>
      </c>
      <c r="G189" s="130">
        <v>158</v>
      </c>
      <c r="H189" s="124">
        <v>20</v>
      </c>
      <c r="I189" s="156"/>
      <c r="J189" s="126">
        <f t="shared" si="48"/>
        <v>0</v>
      </c>
      <c r="K189" s="126">
        <f t="shared" si="49"/>
        <v>0</v>
      </c>
      <c r="L189" s="127">
        <f t="shared" si="50"/>
        <v>0</v>
      </c>
      <c r="M189" s="128">
        <f t="shared" si="51"/>
        <v>0</v>
      </c>
      <c r="N189" s="113">
        <v>570</v>
      </c>
      <c r="O189" s="118">
        <f t="shared" si="52"/>
        <v>0</v>
      </c>
      <c r="P189" s="57">
        <v>11.8</v>
      </c>
      <c r="Q189" s="18">
        <v>1077</v>
      </c>
    </row>
    <row r="190" spans="1:17" ht="27" customHeight="1">
      <c r="A190" s="235" t="s">
        <v>8</v>
      </c>
      <c r="B190" s="197" t="s">
        <v>658</v>
      </c>
      <c r="C190" s="207" t="s">
        <v>884</v>
      </c>
      <c r="D190" s="155" t="s">
        <v>251</v>
      </c>
      <c r="E190" s="150" t="s">
        <v>1135</v>
      </c>
      <c r="F190" s="189" t="s">
        <v>78</v>
      </c>
      <c r="G190" s="130">
        <v>158</v>
      </c>
      <c r="H190" s="124">
        <v>20</v>
      </c>
      <c r="I190" s="156"/>
      <c r="J190" s="126">
        <f t="shared" si="48"/>
        <v>0</v>
      </c>
      <c r="K190" s="126">
        <f t="shared" si="49"/>
        <v>0</v>
      </c>
      <c r="L190" s="127">
        <f t="shared" si="50"/>
        <v>0</v>
      </c>
      <c r="M190" s="128">
        <f t="shared" si="51"/>
        <v>0</v>
      </c>
      <c r="N190" s="113">
        <v>550</v>
      </c>
      <c r="O190" s="118">
        <f t="shared" si="52"/>
        <v>0</v>
      </c>
      <c r="P190" s="57">
        <v>11.4</v>
      </c>
      <c r="Q190" s="18">
        <v>1078</v>
      </c>
    </row>
    <row r="191" spans="1:17" ht="27" customHeight="1">
      <c r="A191" s="119"/>
      <c r="B191" s="197" t="s">
        <v>658</v>
      </c>
      <c r="C191" s="207" t="s">
        <v>252</v>
      </c>
      <c r="D191" s="120" t="s">
        <v>535</v>
      </c>
      <c r="E191" s="148" t="s">
        <v>814</v>
      </c>
      <c r="F191" s="189" t="s">
        <v>78</v>
      </c>
      <c r="G191" s="130">
        <v>98</v>
      </c>
      <c r="H191" s="124">
        <v>20</v>
      </c>
      <c r="I191" s="125"/>
      <c r="J191" s="126">
        <f t="shared" si="48"/>
        <v>0</v>
      </c>
      <c r="K191" s="126">
        <f t="shared" si="49"/>
        <v>0</v>
      </c>
      <c r="L191" s="127">
        <f t="shared" si="50"/>
        <v>0</v>
      </c>
      <c r="M191" s="128">
        <f t="shared" si="51"/>
        <v>0</v>
      </c>
      <c r="N191" s="113">
        <v>370</v>
      </c>
      <c r="O191" s="118">
        <f t="shared" si="52"/>
        <v>0</v>
      </c>
      <c r="P191" s="57">
        <v>7.62</v>
      </c>
      <c r="Q191" s="18">
        <v>323</v>
      </c>
    </row>
    <row r="192" spans="1:17" s="19" customFormat="1" ht="27" customHeight="1">
      <c r="A192" s="64"/>
      <c r="B192" s="204" t="s">
        <v>659</v>
      </c>
      <c r="C192" s="210" t="s">
        <v>731</v>
      </c>
      <c r="D192" s="49" t="s">
        <v>433</v>
      </c>
      <c r="E192" s="45" t="s">
        <v>681</v>
      </c>
      <c r="F192" s="189" t="s">
        <v>78</v>
      </c>
      <c r="G192" s="42">
        <v>98</v>
      </c>
      <c r="H192" s="21">
        <v>50</v>
      </c>
      <c r="I192" s="8"/>
      <c r="J192" s="1">
        <f t="shared" si="48"/>
        <v>0</v>
      </c>
      <c r="K192" s="1">
        <f t="shared" si="49"/>
        <v>0</v>
      </c>
      <c r="L192" s="3">
        <f t="shared" si="50"/>
        <v>0</v>
      </c>
      <c r="M192" s="4">
        <f t="shared" si="51"/>
        <v>0</v>
      </c>
      <c r="N192" s="32">
        <v>320</v>
      </c>
      <c r="O192" s="87">
        <f t="shared" si="52"/>
        <v>0</v>
      </c>
      <c r="P192" s="57">
        <v>16.6</v>
      </c>
      <c r="Q192" s="18">
        <v>324</v>
      </c>
    </row>
    <row r="193" spans="1:17" ht="30.75" customHeight="1">
      <c r="A193" s="246" t="s">
        <v>1168</v>
      </c>
      <c r="B193" s="197" t="s">
        <v>658</v>
      </c>
      <c r="C193" s="50" t="s">
        <v>1219</v>
      </c>
      <c r="D193" s="52" t="s">
        <v>1220</v>
      </c>
      <c r="E193" s="36" t="s">
        <v>1221</v>
      </c>
      <c r="F193" s="189" t="s">
        <v>78</v>
      </c>
      <c r="G193" s="42">
        <v>178</v>
      </c>
      <c r="H193" s="124">
        <v>16</v>
      </c>
      <c r="I193" s="125"/>
      <c r="J193" s="126" t="s">
        <v>902</v>
      </c>
      <c r="K193" s="126">
        <f>I193*G193</f>
        <v>0</v>
      </c>
      <c r="L193" s="127">
        <f t="shared" si="50"/>
        <v>0</v>
      </c>
      <c r="M193" s="128">
        <f>G193*(1-$L$13)*I193</f>
        <v>0</v>
      </c>
      <c r="N193" s="124">
        <v>695</v>
      </c>
      <c r="O193" s="190">
        <f>N193*I193/1000</f>
        <v>0</v>
      </c>
      <c r="Q193" s="18">
        <v>1859</v>
      </c>
    </row>
    <row r="194" spans="1:17" ht="27" customHeight="1">
      <c r="A194" s="119"/>
      <c r="B194" s="197" t="s">
        <v>658</v>
      </c>
      <c r="C194" s="207" t="s">
        <v>253</v>
      </c>
      <c r="D194" s="155" t="s">
        <v>254</v>
      </c>
      <c r="E194" s="148" t="s">
        <v>750</v>
      </c>
      <c r="F194" s="189" t="s">
        <v>78</v>
      </c>
      <c r="G194" s="123">
        <v>178</v>
      </c>
      <c r="H194" s="124">
        <v>20</v>
      </c>
      <c r="I194" s="125"/>
      <c r="J194" s="126">
        <f t="shared" si="48"/>
        <v>0</v>
      </c>
      <c r="K194" s="126">
        <f t="shared" si="49"/>
        <v>0</v>
      </c>
      <c r="L194" s="127">
        <f t="shared" si="50"/>
        <v>0</v>
      </c>
      <c r="M194" s="128">
        <f t="shared" si="51"/>
        <v>0</v>
      </c>
      <c r="N194" s="113">
        <v>710</v>
      </c>
      <c r="O194" s="118">
        <f t="shared" si="52"/>
        <v>0</v>
      </c>
      <c r="P194" s="57">
        <v>14.6</v>
      </c>
      <c r="Q194" s="18">
        <v>837</v>
      </c>
    </row>
    <row r="195" spans="1:17" ht="27" customHeight="1">
      <c r="A195" s="119"/>
      <c r="B195" s="197" t="s">
        <v>658</v>
      </c>
      <c r="C195" s="207" t="s">
        <v>255</v>
      </c>
      <c r="D195" s="155" t="s">
        <v>256</v>
      </c>
      <c r="E195" s="148" t="s">
        <v>751</v>
      </c>
      <c r="F195" s="189" t="s">
        <v>78</v>
      </c>
      <c r="G195" s="123">
        <v>178</v>
      </c>
      <c r="H195" s="124">
        <v>20</v>
      </c>
      <c r="I195" s="125"/>
      <c r="J195" s="126">
        <f t="shared" si="48"/>
        <v>0</v>
      </c>
      <c r="K195" s="126">
        <f t="shared" si="49"/>
        <v>0</v>
      </c>
      <c r="L195" s="127">
        <f t="shared" si="50"/>
        <v>0</v>
      </c>
      <c r="M195" s="128">
        <f t="shared" si="51"/>
        <v>0</v>
      </c>
      <c r="N195" s="113">
        <v>650</v>
      </c>
      <c r="O195" s="118">
        <f t="shared" si="52"/>
        <v>0</v>
      </c>
      <c r="P195" s="57">
        <v>13.4</v>
      </c>
      <c r="Q195" s="18">
        <v>838</v>
      </c>
    </row>
    <row r="196" spans="1:17" ht="27" customHeight="1">
      <c r="A196" s="119"/>
      <c r="B196" s="197" t="s">
        <v>658</v>
      </c>
      <c r="C196" s="207" t="s">
        <v>257</v>
      </c>
      <c r="D196" s="120" t="s">
        <v>536</v>
      </c>
      <c r="E196" s="148" t="s">
        <v>815</v>
      </c>
      <c r="F196" s="189" t="s">
        <v>78</v>
      </c>
      <c r="G196" s="130">
        <v>128</v>
      </c>
      <c r="H196" s="124">
        <v>20</v>
      </c>
      <c r="I196" s="125"/>
      <c r="J196" s="126">
        <f t="shared" si="48"/>
        <v>0</v>
      </c>
      <c r="K196" s="126">
        <f t="shared" si="49"/>
        <v>0</v>
      </c>
      <c r="L196" s="127">
        <f t="shared" si="50"/>
        <v>0</v>
      </c>
      <c r="M196" s="128">
        <f t="shared" si="51"/>
        <v>0</v>
      </c>
      <c r="N196" s="113">
        <v>500</v>
      </c>
      <c r="O196" s="118">
        <f t="shared" si="52"/>
        <v>0</v>
      </c>
      <c r="P196" s="57">
        <v>10.4</v>
      </c>
      <c r="Q196" s="18">
        <v>242</v>
      </c>
    </row>
    <row r="197" spans="1:17" s="19" customFormat="1" ht="27" customHeight="1">
      <c r="A197" s="64"/>
      <c r="B197" s="204" t="s">
        <v>659</v>
      </c>
      <c r="C197" s="210" t="s">
        <v>434</v>
      </c>
      <c r="D197" s="49" t="s">
        <v>435</v>
      </c>
      <c r="E197" s="45" t="s">
        <v>682</v>
      </c>
      <c r="F197" s="189" t="s">
        <v>78</v>
      </c>
      <c r="G197" s="42">
        <v>128</v>
      </c>
      <c r="H197" s="39">
        <v>20</v>
      </c>
      <c r="I197" s="8"/>
      <c r="J197" s="1">
        <f t="shared" si="48"/>
        <v>0</v>
      </c>
      <c r="K197" s="1">
        <f t="shared" si="49"/>
        <v>0</v>
      </c>
      <c r="L197" s="3">
        <f t="shared" si="50"/>
        <v>0</v>
      </c>
      <c r="M197" s="4">
        <f t="shared" si="51"/>
        <v>0</v>
      </c>
      <c r="N197" s="32">
        <v>470</v>
      </c>
      <c r="O197" s="87">
        <f t="shared" si="52"/>
        <v>0</v>
      </c>
      <c r="P197" s="57">
        <v>9.5</v>
      </c>
      <c r="Q197" s="18">
        <v>234</v>
      </c>
    </row>
    <row r="198" spans="1:17" ht="27" customHeight="1">
      <c r="A198" s="119"/>
      <c r="B198" s="197" t="s">
        <v>658</v>
      </c>
      <c r="C198" s="207" t="s">
        <v>655</v>
      </c>
      <c r="D198" s="157" t="s">
        <v>258</v>
      </c>
      <c r="E198" s="121" t="s">
        <v>37</v>
      </c>
      <c r="F198" s="189" t="s">
        <v>78</v>
      </c>
      <c r="G198" s="130">
        <v>148</v>
      </c>
      <c r="H198" s="124">
        <v>20</v>
      </c>
      <c r="I198" s="125"/>
      <c r="J198" s="126">
        <f t="shared" si="48"/>
        <v>0</v>
      </c>
      <c r="K198" s="126">
        <f t="shared" si="49"/>
        <v>0</v>
      </c>
      <c r="L198" s="127">
        <f t="shared" si="50"/>
        <v>0</v>
      </c>
      <c r="M198" s="128">
        <f t="shared" si="51"/>
        <v>0</v>
      </c>
      <c r="N198" s="113">
        <v>530</v>
      </c>
      <c r="O198" s="118">
        <f t="shared" si="52"/>
        <v>0</v>
      </c>
      <c r="P198" s="57">
        <v>10.8</v>
      </c>
      <c r="Q198" s="18">
        <v>957</v>
      </c>
    </row>
    <row r="199" spans="1:17" ht="27" customHeight="1">
      <c r="A199" s="119"/>
      <c r="B199" s="197" t="s">
        <v>658</v>
      </c>
      <c r="C199" s="211" t="s">
        <v>656</v>
      </c>
      <c r="D199" s="157" t="s">
        <v>259</v>
      </c>
      <c r="E199" s="121" t="s">
        <v>38</v>
      </c>
      <c r="F199" s="189" t="s">
        <v>78</v>
      </c>
      <c r="G199" s="130">
        <v>148</v>
      </c>
      <c r="H199" s="124">
        <v>20</v>
      </c>
      <c r="I199" s="125"/>
      <c r="J199" s="126">
        <f t="shared" si="48"/>
        <v>0</v>
      </c>
      <c r="K199" s="126">
        <f t="shared" si="49"/>
        <v>0</v>
      </c>
      <c r="L199" s="127">
        <f t="shared" si="50"/>
        <v>0</v>
      </c>
      <c r="M199" s="128">
        <f t="shared" si="51"/>
        <v>0</v>
      </c>
      <c r="N199" s="113">
        <v>480</v>
      </c>
      <c r="O199" s="118">
        <f t="shared" si="52"/>
        <v>0</v>
      </c>
      <c r="P199" s="57">
        <v>9.9</v>
      </c>
      <c r="Q199" s="18">
        <v>958</v>
      </c>
    </row>
    <row r="200" spans="1:17" ht="27" customHeight="1">
      <c r="A200" s="119"/>
      <c r="B200" s="197" t="s">
        <v>658</v>
      </c>
      <c r="C200" s="207" t="s">
        <v>260</v>
      </c>
      <c r="D200" s="155" t="s">
        <v>984</v>
      </c>
      <c r="E200" s="148" t="s">
        <v>816</v>
      </c>
      <c r="F200" s="189" t="s">
        <v>78</v>
      </c>
      <c r="G200" s="123">
        <v>168</v>
      </c>
      <c r="H200" s="124">
        <v>20</v>
      </c>
      <c r="I200" s="125"/>
      <c r="J200" s="126">
        <f t="shared" si="48"/>
        <v>0</v>
      </c>
      <c r="K200" s="126">
        <f t="shared" si="49"/>
        <v>0</v>
      </c>
      <c r="L200" s="127">
        <f t="shared" si="50"/>
        <v>0</v>
      </c>
      <c r="M200" s="128">
        <f t="shared" si="51"/>
        <v>0</v>
      </c>
      <c r="N200" s="113">
        <v>850</v>
      </c>
      <c r="O200" s="118">
        <f t="shared" si="52"/>
        <v>0</v>
      </c>
      <c r="P200" s="57">
        <v>17.7</v>
      </c>
      <c r="Q200" s="18">
        <v>734</v>
      </c>
    </row>
    <row r="201" spans="1:17" ht="27" customHeight="1">
      <c r="A201" s="119"/>
      <c r="B201" s="197" t="s">
        <v>658</v>
      </c>
      <c r="C201" s="207" t="s">
        <v>261</v>
      </c>
      <c r="D201" s="155" t="s">
        <v>985</v>
      </c>
      <c r="E201" s="148" t="s">
        <v>817</v>
      </c>
      <c r="F201" s="189" t="s">
        <v>78</v>
      </c>
      <c r="G201" s="123">
        <v>168</v>
      </c>
      <c r="H201" s="124">
        <v>20</v>
      </c>
      <c r="I201" s="125"/>
      <c r="J201" s="126">
        <f t="shared" si="48"/>
        <v>0</v>
      </c>
      <c r="K201" s="126">
        <f t="shared" si="49"/>
        <v>0</v>
      </c>
      <c r="L201" s="127">
        <f t="shared" si="50"/>
        <v>0</v>
      </c>
      <c r="M201" s="128">
        <f t="shared" si="51"/>
        <v>0</v>
      </c>
      <c r="N201" s="113">
        <v>850</v>
      </c>
      <c r="O201" s="118">
        <f t="shared" si="52"/>
        <v>0</v>
      </c>
      <c r="P201" s="57">
        <v>17.7</v>
      </c>
      <c r="Q201" s="18">
        <v>735</v>
      </c>
    </row>
    <row r="202" spans="1:17" s="40" customFormat="1" ht="27" customHeight="1">
      <c r="A202" s="119"/>
      <c r="B202" s="197" t="s">
        <v>658</v>
      </c>
      <c r="C202" s="207" t="s">
        <v>262</v>
      </c>
      <c r="D202" s="155" t="s">
        <v>986</v>
      </c>
      <c r="E202" s="148" t="s">
        <v>818</v>
      </c>
      <c r="F202" s="189" t="s">
        <v>78</v>
      </c>
      <c r="G202" s="130">
        <v>128</v>
      </c>
      <c r="H202" s="124">
        <v>20</v>
      </c>
      <c r="I202" s="125"/>
      <c r="J202" s="126">
        <f t="shared" si="48"/>
        <v>0</v>
      </c>
      <c r="K202" s="126">
        <f t="shared" si="49"/>
        <v>0</v>
      </c>
      <c r="L202" s="127">
        <f t="shared" si="50"/>
        <v>0</v>
      </c>
      <c r="M202" s="128">
        <f t="shared" si="51"/>
        <v>0</v>
      </c>
      <c r="N202" s="113">
        <v>560</v>
      </c>
      <c r="O202" s="118">
        <f t="shared" si="52"/>
        <v>0</v>
      </c>
      <c r="P202" s="57">
        <v>11.45</v>
      </c>
      <c r="Q202" s="18">
        <v>736</v>
      </c>
    </row>
    <row r="203" spans="1:17" ht="27" customHeight="1">
      <c r="A203" s="119"/>
      <c r="B203" s="197" t="s">
        <v>658</v>
      </c>
      <c r="C203" s="207" t="s">
        <v>263</v>
      </c>
      <c r="D203" s="155" t="s">
        <v>987</v>
      </c>
      <c r="E203" s="148" t="s">
        <v>819</v>
      </c>
      <c r="F203" s="189" t="s">
        <v>78</v>
      </c>
      <c r="G203" s="130">
        <v>128</v>
      </c>
      <c r="H203" s="124">
        <v>20</v>
      </c>
      <c r="I203" s="125"/>
      <c r="J203" s="126">
        <f t="shared" si="48"/>
        <v>0</v>
      </c>
      <c r="K203" s="126">
        <f t="shared" si="49"/>
        <v>0</v>
      </c>
      <c r="L203" s="127">
        <f t="shared" si="50"/>
        <v>0</v>
      </c>
      <c r="M203" s="128">
        <f t="shared" si="51"/>
        <v>0</v>
      </c>
      <c r="N203" s="113">
        <v>610</v>
      </c>
      <c r="O203" s="118">
        <f t="shared" si="52"/>
        <v>0</v>
      </c>
      <c r="P203" s="57">
        <v>12.56</v>
      </c>
      <c r="Q203" s="18">
        <v>737</v>
      </c>
    </row>
    <row r="204" spans="1:17" s="40" customFormat="1" ht="27" customHeight="1">
      <c r="A204" s="33"/>
      <c r="B204" s="34" t="s">
        <v>658</v>
      </c>
      <c r="C204" s="207" t="s">
        <v>264</v>
      </c>
      <c r="D204" s="51" t="s">
        <v>988</v>
      </c>
      <c r="E204" s="45" t="s">
        <v>1237</v>
      </c>
      <c r="F204" s="77" t="s">
        <v>78</v>
      </c>
      <c r="G204" s="42">
        <v>128</v>
      </c>
      <c r="H204" s="39">
        <v>28</v>
      </c>
      <c r="I204" s="8"/>
      <c r="J204" s="1">
        <f t="shared" si="48"/>
        <v>0</v>
      </c>
      <c r="K204" s="1">
        <f t="shared" si="49"/>
        <v>0</v>
      </c>
      <c r="L204" s="3">
        <f t="shared" si="50"/>
        <v>0</v>
      </c>
      <c r="M204" s="4">
        <f t="shared" si="51"/>
        <v>0</v>
      </c>
      <c r="N204" s="32">
        <v>650</v>
      </c>
      <c r="O204" s="87">
        <f t="shared" si="52"/>
        <v>0</v>
      </c>
      <c r="P204" s="57">
        <v>17.7</v>
      </c>
      <c r="Q204" s="40">
        <v>738</v>
      </c>
    </row>
    <row r="205" spans="1:17" ht="27" customHeight="1">
      <c r="A205" s="119"/>
      <c r="B205" s="197" t="s">
        <v>658</v>
      </c>
      <c r="C205" s="207" t="s">
        <v>265</v>
      </c>
      <c r="D205" s="155" t="s">
        <v>989</v>
      </c>
      <c r="E205" s="148" t="s">
        <v>820</v>
      </c>
      <c r="F205" s="189" t="s">
        <v>78</v>
      </c>
      <c r="G205" s="130">
        <v>128</v>
      </c>
      <c r="H205" s="124">
        <v>28</v>
      </c>
      <c r="I205" s="125"/>
      <c r="J205" s="126">
        <f t="shared" si="48"/>
        <v>0</v>
      </c>
      <c r="K205" s="126">
        <f t="shared" si="49"/>
        <v>0</v>
      </c>
      <c r="L205" s="127">
        <f t="shared" si="50"/>
        <v>0</v>
      </c>
      <c r="M205" s="128">
        <f t="shared" si="51"/>
        <v>0</v>
      </c>
      <c r="N205" s="113">
        <v>600</v>
      </c>
      <c r="O205" s="118">
        <f t="shared" si="52"/>
        <v>0</v>
      </c>
      <c r="P205" s="57">
        <v>17.4</v>
      </c>
      <c r="Q205" s="18">
        <v>739</v>
      </c>
    </row>
    <row r="206" spans="1:17" s="19" customFormat="1" ht="27" customHeight="1">
      <c r="A206" s="64"/>
      <c r="B206" s="204" t="s">
        <v>659</v>
      </c>
      <c r="C206" s="210" t="s">
        <v>436</v>
      </c>
      <c r="D206" s="49" t="s">
        <v>437</v>
      </c>
      <c r="E206" s="45" t="s">
        <v>683</v>
      </c>
      <c r="F206" s="189" t="s">
        <v>78</v>
      </c>
      <c r="G206" s="42">
        <v>168</v>
      </c>
      <c r="H206" s="39">
        <v>12</v>
      </c>
      <c r="I206" s="8"/>
      <c r="J206" s="1">
        <f t="shared" si="48"/>
        <v>0</v>
      </c>
      <c r="K206" s="1">
        <f t="shared" si="49"/>
        <v>0</v>
      </c>
      <c r="L206" s="3">
        <f t="shared" si="50"/>
        <v>0</v>
      </c>
      <c r="M206" s="4">
        <f t="shared" si="51"/>
        <v>0</v>
      </c>
      <c r="N206" s="32">
        <v>900</v>
      </c>
      <c r="O206" s="87">
        <f t="shared" si="52"/>
        <v>0</v>
      </c>
      <c r="P206" s="57">
        <v>10.9</v>
      </c>
      <c r="Q206" s="18">
        <v>308</v>
      </c>
    </row>
    <row r="207" spans="1:17" s="40" customFormat="1" ht="27" customHeight="1">
      <c r="A207" s="33"/>
      <c r="B207" s="197" t="s">
        <v>658</v>
      </c>
      <c r="C207" s="207" t="s">
        <v>266</v>
      </c>
      <c r="D207" s="35" t="s">
        <v>537</v>
      </c>
      <c r="E207" s="45" t="s">
        <v>1222</v>
      </c>
      <c r="F207" s="77" t="s">
        <v>78</v>
      </c>
      <c r="G207" s="42">
        <v>128</v>
      </c>
      <c r="H207" s="39">
        <v>20</v>
      </c>
      <c r="I207" s="8"/>
      <c r="J207" s="1">
        <f t="shared" si="48"/>
        <v>0</v>
      </c>
      <c r="K207" s="1">
        <f t="shared" si="49"/>
        <v>0</v>
      </c>
      <c r="L207" s="3">
        <f t="shared" si="50"/>
        <v>0</v>
      </c>
      <c r="M207" s="4">
        <f t="shared" si="51"/>
        <v>0</v>
      </c>
      <c r="N207" s="32">
        <v>570</v>
      </c>
      <c r="O207" s="87">
        <f t="shared" si="52"/>
        <v>0</v>
      </c>
      <c r="P207" s="57">
        <v>18.4</v>
      </c>
      <c r="Q207" s="40">
        <v>406</v>
      </c>
    </row>
    <row r="208" spans="1:17" s="19" customFormat="1" ht="27" customHeight="1">
      <c r="A208" s="64"/>
      <c r="B208" s="204" t="s">
        <v>659</v>
      </c>
      <c r="C208" s="210" t="s">
        <v>732</v>
      </c>
      <c r="D208" s="217" t="s">
        <v>990</v>
      </c>
      <c r="E208" s="45" t="s">
        <v>684</v>
      </c>
      <c r="F208" s="189" t="s">
        <v>78</v>
      </c>
      <c r="G208" s="42">
        <v>128</v>
      </c>
      <c r="H208" s="39">
        <v>20</v>
      </c>
      <c r="I208" s="8"/>
      <c r="J208" s="1">
        <f t="shared" si="48"/>
        <v>0</v>
      </c>
      <c r="K208" s="1">
        <f t="shared" si="49"/>
        <v>0</v>
      </c>
      <c r="L208" s="3">
        <f t="shared" si="50"/>
        <v>0</v>
      </c>
      <c r="M208" s="4">
        <f t="shared" si="51"/>
        <v>0</v>
      </c>
      <c r="N208" s="32">
        <v>570</v>
      </c>
      <c r="O208" s="87">
        <f t="shared" si="52"/>
        <v>0</v>
      </c>
      <c r="P208" s="57">
        <v>11.2</v>
      </c>
      <c r="Q208" s="18">
        <v>711</v>
      </c>
    </row>
    <row r="209" spans="1:17" ht="27" customHeight="1">
      <c r="A209" s="119"/>
      <c r="B209" s="197" t="s">
        <v>658</v>
      </c>
      <c r="C209" s="207" t="s">
        <v>267</v>
      </c>
      <c r="D209" s="120" t="s">
        <v>538</v>
      </c>
      <c r="E209" s="148" t="s">
        <v>821</v>
      </c>
      <c r="F209" s="189" t="s">
        <v>78</v>
      </c>
      <c r="G209" s="130">
        <v>128</v>
      </c>
      <c r="H209" s="124">
        <v>20</v>
      </c>
      <c r="I209" s="125"/>
      <c r="J209" s="126">
        <f aca="true" t="shared" si="53" ref="J209:J235">I209/H209</f>
        <v>0</v>
      </c>
      <c r="K209" s="126">
        <f aca="true" t="shared" si="54" ref="K209:K235">I209*G209</f>
        <v>0</v>
      </c>
      <c r="L209" s="127">
        <f aca="true" t="shared" si="55" ref="L209:L235">$L$13</f>
        <v>0</v>
      </c>
      <c r="M209" s="128">
        <f aca="true" t="shared" si="56" ref="M209:M235">G209*(1-$L$13)*I209</f>
        <v>0</v>
      </c>
      <c r="N209" s="113">
        <v>590</v>
      </c>
      <c r="O209" s="118">
        <f aca="true" t="shared" si="57" ref="O209:O235">N209*I209/1000</f>
        <v>0</v>
      </c>
      <c r="P209" s="57">
        <v>17.4</v>
      </c>
      <c r="Q209" s="18">
        <v>407</v>
      </c>
    </row>
    <row r="210" spans="1:17" s="19" customFormat="1" ht="27" customHeight="1">
      <c r="A210" s="64"/>
      <c r="B210" s="204" t="s">
        <v>659</v>
      </c>
      <c r="C210" s="210" t="s">
        <v>733</v>
      </c>
      <c r="D210" s="217" t="s">
        <v>991</v>
      </c>
      <c r="E210" s="45" t="s">
        <v>685</v>
      </c>
      <c r="F210" s="189" t="s">
        <v>78</v>
      </c>
      <c r="G210" s="42">
        <v>128</v>
      </c>
      <c r="H210" s="39">
        <v>20</v>
      </c>
      <c r="I210" s="8"/>
      <c r="J210" s="1">
        <f t="shared" si="53"/>
        <v>0</v>
      </c>
      <c r="K210" s="1">
        <f t="shared" si="54"/>
        <v>0</v>
      </c>
      <c r="L210" s="3">
        <f t="shared" si="55"/>
        <v>0</v>
      </c>
      <c r="M210" s="4">
        <f t="shared" si="56"/>
        <v>0</v>
      </c>
      <c r="N210" s="32">
        <v>580</v>
      </c>
      <c r="O210" s="87">
        <f t="shared" si="57"/>
        <v>0</v>
      </c>
      <c r="P210" s="57">
        <v>12.1</v>
      </c>
      <c r="Q210" s="18">
        <v>712</v>
      </c>
    </row>
    <row r="211" spans="1:17" ht="27" customHeight="1">
      <c r="A211" s="119"/>
      <c r="B211" s="197" t="s">
        <v>658</v>
      </c>
      <c r="C211" s="207" t="s">
        <v>268</v>
      </c>
      <c r="D211" s="120" t="s">
        <v>539</v>
      </c>
      <c r="E211" s="148" t="s">
        <v>822</v>
      </c>
      <c r="F211" s="189" t="s">
        <v>78</v>
      </c>
      <c r="G211" s="130">
        <v>128</v>
      </c>
      <c r="H211" s="124">
        <v>28</v>
      </c>
      <c r="I211" s="125"/>
      <c r="J211" s="126">
        <f t="shared" si="53"/>
        <v>0</v>
      </c>
      <c r="K211" s="126">
        <f t="shared" si="54"/>
        <v>0</v>
      </c>
      <c r="L211" s="127">
        <f t="shared" si="55"/>
        <v>0</v>
      </c>
      <c r="M211" s="128">
        <f t="shared" si="56"/>
        <v>0</v>
      </c>
      <c r="N211" s="113">
        <v>550</v>
      </c>
      <c r="O211" s="118">
        <f t="shared" si="57"/>
        <v>0</v>
      </c>
      <c r="P211" s="259">
        <v>16.1</v>
      </c>
      <c r="Q211" s="18">
        <v>554</v>
      </c>
    </row>
    <row r="212" spans="1:17" ht="27" customHeight="1">
      <c r="A212" s="119"/>
      <c r="B212" s="197" t="s">
        <v>658</v>
      </c>
      <c r="C212" s="207" t="s">
        <v>269</v>
      </c>
      <c r="D212" s="120" t="s">
        <v>540</v>
      </c>
      <c r="E212" s="148" t="s">
        <v>823</v>
      </c>
      <c r="F212" s="189" t="s">
        <v>78</v>
      </c>
      <c r="G212" s="130">
        <v>128</v>
      </c>
      <c r="H212" s="124">
        <v>36</v>
      </c>
      <c r="I212" s="125"/>
      <c r="J212" s="126">
        <f t="shared" si="53"/>
        <v>0</v>
      </c>
      <c r="K212" s="126">
        <f t="shared" si="54"/>
        <v>0</v>
      </c>
      <c r="L212" s="127">
        <f t="shared" si="55"/>
        <v>0</v>
      </c>
      <c r="M212" s="128">
        <f t="shared" si="56"/>
        <v>0</v>
      </c>
      <c r="N212" s="113">
        <v>640</v>
      </c>
      <c r="O212" s="118">
        <f t="shared" si="57"/>
        <v>0</v>
      </c>
      <c r="P212" s="57">
        <v>22.6</v>
      </c>
      <c r="Q212" s="18">
        <v>555</v>
      </c>
    </row>
    <row r="213" spans="1:17" ht="27" customHeight="1">
      <c r="A213" s="119"/>
      <c r="B213" s="197" t="s">
        <v>658</v>
      </c>
      <c r="C213" s="207" t="s">
        <v>270</v>
      </c>
      <c r="D213" s="155" t="s">
        <v>992</v>
      </c>
      <c r="E213" s="148" t="s">
        <v>824</v>
      </c>
      <c r="F213" s="189" t="s">
        <v>78</v>
      </c>
      <c r="G213" s="130">
        <v>168</v>
      </c>
      <c r="H213" s="124">
        <v>10</v>
      </c>
      <c r="I213" s="125"/>
      <c r="J213" s="126">
        <f t="shared" si="53"/>
        <v>0</v>
      </c>
      <c r="K213" s="126">
        <f t="shared" si="54"/>
        <v>0</v>
      </c>
      <c r="L213" s="127">
        <f t="shared" si="55"/>
        <v>0</v>
      </c>
      <c r="M213" s="128">
        <f t="shared" si="56"/>
        <v>0</v>
      </c>
      <c r="N213" s="113">
        <v>950</v>
      </c>
      <c r="O213" s="118">
        <f t="shared" si="57"/>
        <v>0</v>
      </c>
      <c r="P213" s="57">
        <v>9.2</v>
      </c>
      <c r="Q213" s="18">
        <v>785</v>
      </c>
    </row>
    <row r="214" spans="1:17" s="40" customFormat="1" ht="27" customHeight="1">
      <c r="A214" s="33"/>
      <c r="B214" s="197" t="s">
        <v>658</v>
      </c>
      <c r="C214" s="207" t="s">
        <v>541</v>
      </c>
      <c r="D214" s="35" t="s">
        <v>542</v>
      </c>
      <c r="E214" s="45" t="s">
        <v>1190</v>
      </c>
      <c r="F214" s="77" t="s">
        <v>78</v>
      </c>
      <c r="G214" s="42">
        <v>148</v>
      </c>
      <c r="H214" s="39">
        <v>22</v>
      </c>
      <c r="I214" s="8"/>
      <c r="J214" s="1">
        <f t="shared" si="53"/>
        <v>0</v>
      </c>
      <c r="K214" s="1">
        <f t="shared" si="54"/>
        <v>0</v>
      </c>
      <c r="L214" s="3">
        <f t="shared" si="55"/>
        <v>0</v>
      </c>
      <c r="M214" s="4">
        <f t="shared" si="56"/>
        <v>0</v>
      </c>
      <c r="N214" s="32">
        <v>620</v>
      </c>
      <c r="O214" s="87">
        <f t="shared" si="57"/>
        <v>0</v>
      </c>
      <c r="P214" s="57">
        <v>14.2</v>
      </c>
      <c r="Q214" s="40">
        <v>240</v>
      </c>
    </row>
    <row r="215" spans="1:17" ht="27" customHeight="1">
      <c r="A215" s="33"/>
      <c r="B215" s="197" t="s">
        <v>658</v>
      </c>
      <c r="C215" s="207" t="s">
        <v>271</v>
      </c>
      <c r="D215" s="51" t="s">
        <v>993</v>
      </c>
      <c r="E215" s="45" t="s">
        <v>1160</v>
      </c>
      <c r="F215" s="77" t="s">
        <v>78</v>
      </c>
      <c r="G215" s="42">
        <v>168</v>
      </c>
      <c r="H215" s="39">
        <v>10</v>
      </c>
      <c r="I215" s="8"/>
      <c r="J215" s="1">
        <f t="shared" si="53"/>
        <v>0</v>
      </c>
      <c r="K215" s="1">
        <f t="shared" si="54"/>
        <v>0</v>
      </c>
      <c r="L215" s="3">
        <f t="shared" si="55"/>
        <v>0</v>
      </c>
      <c r="M215" s="4">
        <f t="shared" si="56"/>
        <v>0</v>
      </c>
      <c r="N215" s="32">
        <v>860</v>
      </c>
      <c r="O215" s="87">
        <f t="shared" si="57"/>
        <v>0</v>
      </c>
      <c r="P215" s="57">
        <v>8.7</v>
      </c>
      <c r="Q215" s="18">
        <v>786</v>
      </c>
    </row>
    <row r="216" spans="1:17" ht="27" customHeight="1">
      <c r="A216" s="119"/>
      <c r="B216" s="197" t="s">
        <v>658</v>
      </c>
      <c r="C216" s="207" t="s">
        <v>272</v>
      </c>
      <c r="D216" s="120" t="s">
        <v>543</v>
      </c>
      <c r="E216" s="148" t="s">
        <v>825</v>
      </c>
      <c r="F216" s="189" t="s">
        <v>78</v>
      </c>
      <c r="G216" s="130">
        <v>128</v>
      </c>
      <c r="H216" s="124">
        <v>20</v>
      </c>
      <c r="I216" s="125"/>
      <c r="J216" s="126">
        <f t="shared" si="53"/>
        <v>0</v>
      </c>
      <c r="K216" s="126">
        <f t="shared" si="54"/>
        <v>0</v>
      </c>
      <c r="L216" s="127">
        <f t="shared" si="55"/>
        <v>0</v>
      </c>
      <c r="M216" s="128">
        <f t="shared" si="56"/>
        <v>0</v>
      </c>
      <c r="N216" s="113">
        <v>600</v>
      </c>
      <c r="O216" s="118">
        <f t="shared" si="57"/>
        <v>0</v>
      </c>
      <c r="P216" s="57">
        <v>9.9</v>
      </c>
      <c r="Q216" s="18">
        <v>239</v>
      </c>
    </row>
    <row r="217" spans="1:17" s="19" customFormat="1" ht="27" customHeight="1">
      <c r="A217" s="64"/>
      <c r="B217" s="204" t="s">
        <v>659</v>
      </c>
      <c r="C217" s="210" t="s">
        <v>438</v>
      </c>
      <c r="D217" s="49" t="s">
        <v>439</v>
      </c>
      <c r="E217" s="45" t="s">
        <v>686</v>
      </c>
      <c r="F217" s="189" t="s">
        <v>78</v>
      </c>
      <c r="G217" s="42">
        <v>128</v>
      </c>
      <c r="H217" s="39">
        <v>20</v>
      </c>
      <c r="I217" s="8"/>
      <c r="J217" s="1">
        <f t="shared" si="53"/>
        <v>0</v>
      </c>
      <c r="K217" s="1">
        <f t="shared" si="54"/>
        <v>0</v>
      </c>
      <c r="L217" s="3">
        <f t="shared" si="55"/>
        <v>0</v>
      </c>
      <c r="M217" s="4">
        <f t="shared" si="56"/>
        <v>0</v>
      </c>
      <c r="N217" s="32">
        <v>470</v>
      </c>
      <c r="O217" s="87">
        <f t="shared" si="57"/>
        <v>0</v>
      </c>
      <c r="P217" s="57">
        <v>9.7</v>
      </c>
      <c r="Q217" s="18">
        <v>231</v>
      </c>
    </row>
    <row r="218" spans="1:17" ht="27" customHeight="1">
      <c r="A218" s="119"/>
      <c r="B218" s="197" t="s">
        <v>658</v>
      </c>
      <c r="C218" s="207" t="s">
        <v>544</v>
      </c>
      <c r="D218" s="120" t="s">
        <v>545</v>
      </c>
      <c r="E218" s="148" t="s">
        <v>826</v>
      </c>
      <c r="F218" s="189" t="s">
        <v>78</v>
      </c>
      <c r="G218" s="130">
        <v>128</v>
      </c>
      <c r="H218" s="124">
        <v>20</v>
      </c>
      <c r="I218" s="125"/>
      <c r="J218" s="126">
        <f t="shared" si="53"/>
        <v>0</v>
      </c>
      <c r="K218" s="126">
        <f t="shared" si="54"/>
        <v>0</v>
      </c>
      <c r="L218" s="127">
        <f t="shared" si="55"/>
        <v>0</v>
      </c>
      <c r="M218" s="128">
        <f t="shared" si="56"/>
        <v>0</v>
      </c>
      <c r="N218" s="113">
        <v>660</v>
      </c>
      <c r="O218" s="118">
        <f t="shared" si="57"/>
        <v>0</v>
      </c>
      <c r="P218" s="57">
        <v>13.6</v>
      </c>
      <c r="Q218" s="18">
        <v>238</v>
      </c>
    </row>
    <row r="219" spans="1:17" s="19" customFormat="1" ht="27" customHeight="1">
      <c r="A219" s="64"/>
      <c r="B219" s="204" t="s">
        <v>659</v>
      </c>
      <c r="C219" s="210" t="s">
        <v>440</v>
      </c>
      <c r="D219" s="49" t="s">
        <v>441</v>
      </c>
      <c r="E219" s="45" t="s">
        <v>687</v>
      </c>
      <c r="F219" s="189" t="s">
        <v>78</v>
      </c>
      <c r="G219" s="42">
        <v>128</v>
      </c>
      <c r="H219" s="39">
        <v>20</v>
      </c>
      <c r="I219" s="8"/>
      <c r="J219" s="1">
        <f t="shared" si="53"/>
        <v>0</v>
      </c>
      <c r="K219" s="1">
        <f t="shared" si="54"/>
        <v>0</v>
      </c>
      <c r="L219" s="3">
        <f t="shared" si="55"/>
        <v>0</v>
      </c>
      <c r="M219" s="4">
        <f t="shared" si="56"/>
        <v>0</v>
      </c>
      <c r="N219" s="32">
        <v>570</v>
      </c>
      <c r="O219" s="87">
        <f t="shared" si="57"/>
        <v>0</v>
      </c>
      <c r="P219" s="57">
        <v>11.5</v>
      </c>
      <c r="Q219" s="18">
        <v>233</v>
      </c>
    </row>
    <row r="220" spans="1:17" ht="27" customHeight="1">
      <c r="A220" s="119"/>
      <c r="B220" s="197" t="s">
        <v>658</v>
      </c>
      <c r="C220" s="207" t="s">
        <v>273</v>
      </c>
      <c r="D220" s="120" t="s">
        <v>546</v>
      </c>
      <c r="E220" s="148" t="s">
        <v>827</v>
      </c>
      <c r="F220" s="189" t="s">
        <v>78</v>
      </c>
      <c r="G220" s="130">
        <v>128</v>
      </c>
      <c r="H220" s="124">
        <v>52</v>
      </c>
      <c r="I220" s="125"/>
      <c r="J220" s="126">
        <f t="shared" si="53"/>
        <v>0</v>
      </c>
      <c r="K220" s="126">
        <f t="shared" si="54"/>
        <v>0</v>
      </c>
      <c r="L220" s="127">
        <f t="shared" si="55"/>
        <v>0</v>
      </c>
      <c r="M220" s="128">
        <f t="shared" si="56"/>
        <v>0</v>
      </c>
      <c r="N220" s="113">
        <v>460</v>
      </c>
      <c r="O220" s="118">
        <f t="shared" si="57"/>
        <v>0</v>
      </c>
      <c r="P220" s="57">
        <v>22.3</v>
      </c>
      <c r="Q220" s="18">
        <v>696</v>
      </c>
    </row>
    <row r="221" spans="1:17" ht="27" customHeight="1">
      <c r="A221" s="119"/>
      <c r="B221" s="197" t="s">
        <v>658</v>
      </c>
      <c r="C221" s="207" t="s">
        <v>274</v>
      </c>
      <c r="D221" s="120" t="s">
        <v>547</v>
      </c>
      <c r="E221" s="148" t="s">
        <v>828</v>
      </c>
      <c r="F221" s="189" t="s">
        <v>78</v>
      </c>
      <c r="G221" s="130">
        <v>148</v>
      </c>
      <c r="H221" s="124">
        <v>20</v>
      </c>
      <c r="I221" s="125"/>
      <c r="J221" s="126">
        <f t="shared" si="53"/>
        <v>0</v>
      </c>
      <c r="K221" s="126">
        <f t="shared" si="54"/>
        <v>0</v>
      </c>
      <c r="L221" s="127">
        <f t="shared" si="55"/>
        <v>0</v>
      </c>
      <c r="M221" s="128">
        <f t="shared" si="56"/>
        <v>0</v>
      </c>
      <c r="N221" s="113">
        <v>640</v>
      </c>
      <c r="O221" s="118">
        <f t="shared" si="57"/>
        <v>0</v>
      </c>
      <c r="P221" s="57">
        <v>13.3</v>
      </c>
      <c r="Q221" s="18">
        <v>672</v>
      </c>
    </row>
    <row r="222" spans="1:17" s="19" customFormat="1" ht="27" customHeight="1">
      <c r="A222" s="64"/>
      <c r="B222" s="204" t="s">
        <v>659</v>
      </c>
      <c r="C222" s="210" t="s">
        <v>734</v>
      </c>
      <c r="D222" s="217" t="s">
        <v>994</v>
      </c>
      <c r="E222" s="45" t="s">
        <v>688</v>
      </c>
      <c r="F222" s="189" t="s">
        <v>78</v>
      </c>
      <c r="G222" s="42">
        <v>148</v>
      </c>
      <c r="H222" s="39">
        <v>20</v>
      </c>
      <c r="I222" s="8"/>
      <c r="J222" s="1">
        <f t="shared" si="53"/>
        <v>0</v>
      </c>
      <c r="K222" s="1">
        <f t="shared" si="54"/>
        <v>0</v>
      </c>
      <c r="L222" s="3">
        <f t="shared" si="55"/>
        <v>0</v>
      </c>
      <c r="M222" s="4">
        <f t="shared" si="56"/>
        <v>0</v>
      </c>
      <c r="N222" s="32">
        <v>610</v>
      </c>
      <c r="O222" s="87">
        <f t="shared" si="57"/>
        <v>0</v>
      </c>
      <c r="P222" s="57">
        <v>12.7</v>
      </c>
      <c r="Q222" s="18">
        <v>708</v>
      </c>
    </row>
    <row r="223" spans="1:17" ht="27" customHeight="1">
      <c r="A223" s="119"/>
      <c r="B223" s="197" t="s">
        <v>658</v>
      </c>
      <c r="C223" s="207" t="s">
        <v>275</v>
      </c>
      <c r="D223" s="120" t="s">
        <v>548</v>
      </c>
      <c r="E223" s="148" t="s">
        <v>829</v>
      </c>
      <c r="F223" s="189" t="s">
        <v>78</v>
      </c>
      <c r="G223" s="130">
        <v>128</v>
      </c>
      <c r="H223" s="124">
        <v>20</v>
      </c>
      <c r="I223" s="125"/>
      <c r="J223" s="126">
        <f t="shared" si="53"/>
        <v>0</v>
      </c>
      <c r="K223" s="126">
        <f t="shared" si="54"/>
        <v>0</v>
      </c>
      <c r="L223" s="127">
        <f t="shared" si="55"/>
        <v>0</v>
      </c>
      <c r="M223" s="128">
        <f t="shared" si="56"/>
        <v>0</v>
      </c>
      <c r="N223" s="113">
        <v>450</v>
      </c>
      <c r="O223" s="118">
        <f t="shared" si="57"/>
        <v>0</v>
      </c>
      <c r="P223" s="259">
        <v>9.3</v>
      </c>
      <c r="Q223" s="18">
        <v>351</v>
      </c>
    </row>
    <row r="224" spans="1:17" s="19" customFormat="1" ht="27" customHeight="1">
      <c r="A224" s="64"/>
      <c r="B224" s="204" t="s">
        <v>659</v>
      </c>
      <c r="C224" s="210" t="s">
        <v>735</v>
      </c>
      <c r="D224" s="49" t="s">
        <v>442</v>
      </c>
      <c r="E224" s="45" t="s">
        <v>689</v>
      </c>
      <c r="F224" s="189" t="s">
        <v>78</v>
      </c>
      <c r="G224" s="42">
        <v>128</v>
      </c>
      <c r="H224" s="39">
        <v>40</v>
      </c>
      <c r="I224" s="8"/>
      <c r="J224" s="1">
        <f t="shared" si="53"/>
        <v>0</v>
      </c>
      <c r="K224" s="1">
        <f t="shared" si="54"/>
        <v>0</v>
      </c>
      <c r="L224" s="3">
        <f t="shared" si="55"/>
        <v>0</v>
      </c>
      <c r="M224" s="4">
        <f t="shared" si="56"/>
        <v>0</v>
      </c>
      <c r="N224" s="32">
        <v>450</v>
      </c>
      <c r="O224" s="87">
        <f t="shared" si="57"/>
        <v>0</v>
      </c>
      <c r="P224" s="57">
        <v>18.2</v>
      </c>
      <c r="Q224" s="18">
        <v>409</v>
      </c>
    </row>
    <row r="225" spans="1:17" ht="27" customHeight="1">
      <c r="A225" s="119"/>
      <c r="B225" s="197" t="s">
        <v>658</v>
      </c>
      <c r="C225" s="207" t="s">
        <v>276</v>
      </c>
      <c r="D225" s="120" t="s">
        <v>549</v>
      </c>
      <c r="E225" s="121" t="s">
        <v>830</v>
      </c>
      <c r="F225" s="189" t="s">
        <v>78</v>
      </c>
      <c r="G225" s="130">
        <v>128</v>
      </c>
      <c r="H225" s="124">
        <v>20</v>
      </c>
      <c r="I225" s="125"/>
      <c r="J225" s="126">
        <f t="shared" si="53"/>
        <v>0</v>
      </c>
      <c r="K225" s="126">
        <f t="shared" si="54"/>
        <v>0</v>
      </c>
      <c r="L225" s="127">
        <f t="shared" si="55"/>
        <v>0</v>
      </c>
      <c r="M225" s="128">
        <f t="shared" si="56"/>
        <v>0</v>
      </c>
      <c r="N225" s="113">
        <v>630</v>
      </c>
      <c r="O225" s="118">
        <f t="shared" si="57"/>
        <v>0</v>
      </c>
      <c r="P225" s="259">
        <v>13</v>
      </c>
      <c r="Q225" s="18">
        <v>237</v>
      </c>
    </row>
    <row r="226" spans="1:17" s="19" customFormat="1" ht="27" customHeight="1">
      <c r="A226" s="64"/>
      <c r="B226" s="204" t="s">
        <v>659</v>
      </c>
      <c r="C226" s="210" t="s">
        <v>443</v>
      </c>
      <c r="D226" s="49" t="s">
        <v>444</v>
      </c>
      <c r="E226" s="45" t="s">
        <v>690</v>
      </c>
      <c r="F226" s="189" t="s">
        <v>78</v>
      </c>
      <c r="G226" s="42">
        <v>128</v>
      </c>
      <c r="H226" s="39">
        <v>20</v>
      </c>
      <c r="I226" s="8"/>
      <c r="J226" s="1">
        <f t="shared" si="53"/>
        <v>0</v>
      </c>
      <c r="K226" s="1">
        <f t="shared" si="54"/>
        <v>0</v>
      </c>
      <c r="L226" s="3">
        <f t="shared" si="55"/>
        <v>0</v>
      </c>
      <c r="M226" s="4">
        <f t="shared" si="56"/>
        <v>0</v>
      </c>
      <c r="N226" s="32">
        <v>610</v>
      </c>
      <c r="O226" s="87">
        <f t="shared" si="57"/>
        <v>0</v>
      </c>
      <c r="P226" s="57">
        <v>12.3</v>
      </c>
      <c r="Q226" s="18">
        <v>232</v>
      </c>
    </row>
    <row r="227" spans="1:17" ht="27" customHeight="1">
      <c r="A227" s="119"/>
      <c r="B227" s="197" t="s">
        <v>658</v>
      </c>
      <c r="C227" s="207" t="s">
        <v>550</v>
      </c>
      <c r="D227" s="120" t="s">
        <v>551</v>
      </c>
      <c r="E227" s="148" t="s">
        <v>831</v>
      </c>
      <c r="F227" s="189" t="s">
        <v>78</v>
      </c>
      <c r="G227" s="130">
        <v>178</v>
      </c>
      <c r="H227" s="124">
        <v>20</v>
      </c>
      <c r="I227" s="125"/>
      <c r="J227" s="126">
        <f t="shared" si="53"/>
        <v>0</v>
      </c>
      <c r="K227" s="126">
        <f t="shared" si="54"/>
        <v>0</v>
      </c>
      <c r="L227" s="127">
        <f t="shared" si="55"/>
        <v>0</v>
      </c>
      <c r="M227" s="128">
        <f t="shared" si="56"/>
        <v>0</v>
      </c>
      <c r="N227" s="113">
        <v>760</v>
      </c>
      <c r="O227" s="118">
        <f t="shared" si="57"/>
        <v>0</v>
      </c>
      <c r="P227" s="259">
        <v>15.9</v>
      </c>
      <c r="Q227" s="18">
        <v>302</v>
      </c>
    </row>
    <row r="228" spans="1:17" ht="27" customHeight="1">
      <c r="A228" s="119"/>
      <c r="B228" s="197" t="s">
        <v>658</v>
      </c>
      <c r="C228" s="207" t="s">
        <v>277</v>
      </c>
      <c r="D228" s="120" t="s">
        <v>552</v>
      </c>
      <c r="E228" s="148" t="s">
        <v>832</v>
      </c>
      <c r="F228" s="189" t="s">
        <v>78</v>
      </c>
      <c r="G228" s="130">
        <v>128</v>
      </c>
      <c r="H228" s="124">
        <v>20</v>
      </c>
      <c r="I228" s="125"/>
      <c r="J228" s="126">
        <f t="shared" si="53"/>
        <v>0</v>
      </c>
      <c r="K228" s="126">
        <f t="shared" si="54"/>
        <v>0</v>
      </c>
      <c r="L228" s="127">
        <f t="shared" si="55"/>
        <v>0</v>
      </c>
      <c r="M228" s="128">
        <f t="shared" si="56"/>
        <v>0</v>
      </c>
      <c r="N228" s="113">
        <v>540</v>
      </c>
      <c r="O228" s="118">
        <f t="shared" si="57"/>
        <v>0</v>
      </c>
      <c r="P228" s="259">
        <v>10.9</v>
      </c>
      <c r="Q228" s="18">
        <v>408</v>
      </c>
    </row>
    <row r="229" spans="1:17" ht="27" customHeight="1">
      <c r="A229" s="119"/>
      <c r="B229" s="197" t="s">
        <v>658</v>
      </c>
      <c r="C229" s="207" t="s">
        <v>553</v>
      </c>
      <c r="D229" s="120" t="s">
        <v>554</v>
      </c>
      <c r="E229" s="148" t="s">
        <v>833</v>
      </c>
      <c r="F229" s="189" t="s">
        <v>78</v>
      </c>
      <c r="G229" s="130">
        <v>128</v>
      </c>
      <c r="H229" s="124">
        <v>20</v>
      </c>
      <c r="I229" s="125"/>
      <c r="J229" s="126">
        <f t="shared" si="53"/>
        <v>0</v>
      </c>
      <c r="K229" s="126">
        <f t="shared" si="54"/>
        <v>0</v>
      </c>
      <c r="L229" s="127">
        <f t="shared" si="55"/>
        <v>0</v>
      </c>
      <c r="M229" s="128">
        <f t="shared" si="56"/>
        <v>0</v>
      </c>
      <c r="N229" s="113">
        <v>430</v>
      </c>
      <c r="O229" s="118">
        <f t="shared" si="57"/>
        <v>0</v>
      </c>
      <c r="P229" s="259">
        <v>9.1</v>
      </c>
      <c r="Q229" s="18">
        <v>236</v>
      </c>
    </row>
    <row r="230" spans="1:17" s="19" customFormat="1" ht="27" customHeight="1">
      <c r="A230" s="64"/>
      <c r="B230" s="204" t="s">
        <v>659</v>
      </c>
      <c r="C230" s="210" t="s">
        <v>736</v>
      </c>
      <c r="D230" s="49" t="s">
        <v>445</v>
      </c>
      <c r="E230" s="45" t="s">
        <v>691</v>
      </c>
      <c r="F230" s="189" t="s">
        <v>78</v>
      </c>
      <c r="G230" s="42">
        <v>128</v>
      </c>
      <c r="H230" s="39">
        <v>40</v>
      </c>
      <c r="I230" s="8"/>
      <c r="J230" s="1">
        <f t="shared" si="53"/>
        <v>0</v>
      </c>
      <c r="K230" s="1">
        <f t="shared" si="54"/>
        <v>0</v>
      </c>
      <c r="L230" s="3">
        <f t="shared" si="55"/>
        <v>0</v>
      </c>
      <c r="M230" s="4">
        <f t="shared" si="56"/>
        <v>0</v>
      </c>
      <c r="N230" s="32">
        <v>430</v>
      </c>
      <c r="O230" s="87">
        <f t="shared" si="57"/>
        <v>0</v>
      </c>
      <c r="P230" s="57">
        <v>17.7</v>
      </c>
      <c r="Q230" s="18">
        <v>352</v>
      </c>
    </row>
    <row r="231" spans="1:17" ht="27" customHeight="1">
      <c r="A231" s="119"/>
      <c r="B231" s="197" t="s">
        <v>658</v>
      </c>
      <c r="C231" s="207" t="s">
        <v>278</v>
      </c>
      <c r="D231" s="120" t="s">
        <v>555</v>
      </c>
      <c r="E231" s="121" t="s">
        <v>834</v>
      </c>
      <c r="F231" s="189" t="s">
        <v>78</v>
      </c>
      <c r="G231" s="130">
        <v>128</v>
      </c>
      <c r="H231" s="124">
        <v>24</v>
      </c>
      <c r="I231" s="125"/>
      <c r="J231" s="126">
        <f t="shared" si="53"/>
        <v>0</v>
      </c>
      <c r="K231" s="126">
        <f t="shared" si="54"/>
        <v>0</v>
      </c>
      <c r="L231" s="127">
        <f t="shared" si="55"/>
        <v>0</v>
      </c>
      <c r="M231" s="128">
        <f t="shared" si="56"/>
        <v>0</v>
      </c>
      <c r="N231" s="113">
        <v>580</v>
      </c>
      <c r="O231" s="118">
        <f t="shared" si="57"/>
        <v>0</v>
      </c>
      <c r="P231" s="57">
        <v>13.6</v>
      </c>
      <c r="Q231" s="18">
        <v>693</v>
      </c>
    </row>
    <row r="232" spans="1:17" ht="27" customHeight="1">
      <c r="A232" s="119"/>
      <c r="B232" s="197" t="s">
        <v>658</v>
      </c>
      <c r="C232" s="207" t="s">
        <v>556</v>
      </c>
      <c r="D232" s="120" t="s">
        <v>557</v>
      </c>
      <c r="E232" s="121" t="s">
        <v>835</v>
      </c>
      <c r="F232" s="189" t="s">
        <v>78</v>
      </c>
      <c r="G232" s="130">
        <v>98</v>
      </c>
      <c r="H232" s="124">
        <v>30</v>
      </c>
      <c r="I232" s="125"/>
      <c r="J232" s="126">
        <f t="shared" si="53"/>
        <v>0</v>
      </c>
      <c r="K232" s="126">
        <f t="shared" si="54"/>
        <v>0</v>
      </c>
      <c r="L232" s="127">
        <f t="shared" si="55"/>
        <v>0</v>
      </c>
      <c r="M232" s="128">
        <f t="shared" si="56"/>
        <v>0</v>
      </c>
      <c r="N232" s="113">
        <v>390</v>
      </c>
      <c r="O232" s="118">
        <f t="shared" si="57"/>
        <v>0</v>
      </c>
      <c r="P232" s="57">
        <v>11.7</v>
      </c>
      <c r="Q232" s="18">
        <v>235</v>
      </c>
    </row>
    <row r="233" spans="1:17" s="19" customFormat="1" ht="27" customHeight="1">
      <c r="A233" s="64"/>
      <c r="B233" s="204" t="s">
        <v>659</v>
      </c>
      <c r="C233" s="210" t="s">
        <v>737</v>
      </c>
      <c r="D233" s="49" t="s">
        <v>446</v>
      </c>
      <c r="E233" s="45" t="s">
        <v>692</v>
      </c>
      <c r="F233" s="189" t="s">
        <v>78</v>
      </c>
      <c r="G233" s="42">
        <v>98</v>
      </c>
      <c r="H233" s="39">
        <v>40</v>
      </c>
      <c r="I233" s="8"/>
      <c r="J233" s="1">
        <f t="shared" si="53"/>
        <v>0</v>
      </c>
      <c r="K233" s="1">
        <f t="shared" si="54"/>
        <v>0</v>
      </c>
      <c r="L233" s="3">
        <f t="shared" si="55"/>
        <v>0</v>
      </c>
      <c r="M233" s="4">
        <f t="shared" si="56"/>
        <v>0</v>
      </c>
      <c r="N233" s="32">
        <v>390</v>
      </c>
      <c r="O233" s="87">
        <f t="shared" si="57"/>
        <v>0</v>
      </c>
      <c r="P233" s="57">
        <v>16.2</v>
      </c>
      <c r="Q233" s="18">
        <v>353</v>
      </c>
    </row>
    <row r="234" spans="1:17" ht="27" customHeight="1">
      <c r="A234" s="119"/>
      <c r="B234" s="197" t="s">
        <v>658</v>
      </c>
      <c r="C234" s="207" t="s">
        <v>558</v>
      </c>
      <c r="D234" s="120" t="s">
        <v>559</v>
      </c>
      <c r="E234" s="148" t="s">
        <v>836</v>
      </c>
      <c r="F234" s="189" t="s">
        <v>78</v>
      </c>
      <c r="G234" s="130">
        <v>188</v>
      </c>
      <c r="H234" s="124">
        <v>12</v>
      </c>
      <c r="I234" s="125"/>
      <c r="J234" s="126">
        <f t="shared" si="53"/>
        <v>0</v>
      </c>
      <c r="K234" s="126">
        <f t="shared" si="54"/>
        <v>0</v>
      </c>
      <c r="L234" s="127">
        <f t="shared" si="55"/>
        <v>0</v>
      </c>
      <c r="M234" s="128">
        <f t="shared" si="56"/>
        <v>0</v>
      </c>
      <c r="N234" s="113">
        <v>790</v>
      </c>
      <c r="O234" s="118">
        <f t="shared" si="57"/>
        <v>0</v>
      </c>
      <c r="P234" s="260" t="s">
        <v>1215</v>
      </c>
      <c r="Q234" s="18">
        <v>279</v>
      </c>
    </row>
    <row r="235" spans="1:17" ht="27" customHeight="1">
      <c r="A235" s="28"/>
      <c r="B235" s="204" t="s">
        <v>659</v>
      </c>
      <c r="C235" s="210" t="s">
        <v>447</v>
      </c>
      <c r="D235" s="49" t="s">
        <v>448</v>
      </c>
      <c r="E235" s="45" t="s">
        <v>693</v>
      </c>
      <c r="F235" s="189" t="s">
        <v>78</v>
      </c>
      <c r="G235" s="42">
        <v>188</v>
      </c>
      <c r="H235" s="39">
        <v>16</v>
      </c>
      <c r="I235" s="8"/>
      <c r="J235" s="1">
        <f t="shared" si="53"/>
        <v>0</v>
      </c>
      <c r="K235" s="1">
        <f t="shared" si="54"/>
        <v>0</v>
      </c>
      <c r="L235" s="3">
        <f t="shared" si="55"/>
        <v>0</v>
      </c>
      <c r="M235" s="4">
        <f t="shared" si="56"/>
        <v>0</v>
      </c>
      <c r="N235" s="32">
        <v>770</v>
      </c>
      <c r="O235" s="87">
        <f t="shared" si="57"/>
        <v>0</v>
      </c>
      <c r="P235" s="57">
        <v>12.6</v>
      </c>
      <c r="Q235" s="18">
        <v>306</v>
      </c>
    </row>
    <row r="236" spans="1:16" ht="27" customHeight="1">
      <c r="A236" s="99"/>
      <c r="B236" s="100"/>
      <c r="C236" s="208" t="s">
        <v>282</v>
      </c>
      <c r="D236" s="101"/>
      <c r="E236" s="102"/>
      <c r="F236" s="103"/>
      <c r="G236" s="104"/>
      <c r="H236" s="105"/>
      <c r="I236" s="100"/>
      <c r="J236" s="106"/>
      <c r="K236" s="106"/>
      <c r="L236" s="107"/>
      <c r="M236" s="108"/>
      <c r="N236" s="109"/>
      <c r="O236" s="110"/>
      <c r="P236" s="57"/>
    </row>
    <row r="237" spans="1:17" ht="30.75" customHeight="1">
      <c r="A237" s="246" t="s">
        <v>1168</v>
      </c>
      <c r="B237" s="197" t="s">
        <v>658</v>
      </c>
      <c r="C237" s="50" t="s">
        <v>1182</v>
      </c>
      <c r="D237" s="52" t="s">
        <v>1183</v>
      </c>
      <c r="E237" s="48" t="s">
        <v>1184</v>
      </c>
      <c r="F237" s="189" t="s">
        <v>78</v>
      </c>
      <c r="G237" s="42">
        <v>448</v>
      </c>
      <c r="H237" s="124">
        <v>8</v>
      </c>
      <c r="I237" s="125"/>
      <c r="J237" s="126" t="s">
        <v>902</v>
      </c>
      <c r="K237" s="126">
        <f>I237*G237</f>
        <v>0</v>
      </c>
      <c r="L237" s="127">
        <f aca="true" t="shared" si="58" ref="L237:L251">$L$13</f>
        <v>0</v>
      </c>
      <c r="M237" s="128">
        <f aca="true" t="shared" si="59" ref="M237:M251">G237*(1-$L$13)*I237</f>
        <v>0</v>
      </c>
      <c r="N237" s="124">
        <v>1475</v>
      </c>
      <c r="O237" s="190">
        <f>N237*I237/1000</f>
        <v>0</v>
      </c>
      <c r="P237" s="18">
        <v>11</v>
      </c>
      <c r="Q237" s="18">
        <v>1084</v>
      </c>
    </row>
    <row r="238" spans="1:17" ht="27" customHeight="1">
      <c r="A238" s="119"/>
      <c r="B238" s="197" t="s">
        <v>658</v>
      </c>
      <c r="C238" s="209" t="s">
        <v>283</v>
      </c>
      <c r="D238" s="120" t="s">
        <v>560</v>
      </c>
      <c r="E238" s="148" t="s">
        <v>838</v>
      </c>
      <c r="F238" s="129" t="s">
        <v>78</v>
      </c>
      <c r="G238" s="130">
        <v>208</v>
      </c>
      <c r="H238" s="124">
        <v>10</v>
      </c>
      <c r="I238" s="125"/>
      <c r="J238" s="126">
        <f>I238/H238</f>
        <v>0</v>
      </c>
      <c r="K238" s="126">
        <f>I238*G238</f>
        <v>0</v>
      </c>
      <c r="L238" s="127">
        <f t="shared" si="58"/>
        <v>0</v>
      </c>
      <c r="M238" s="128">
        <f t="shared" si="59"/>
        <v>0</v>
      </c>
      <c r="N238" s="113">
        <v>1200</v>
      </c>
      <c r="O238" s="118">
        <f>N238*I238/1000</f>
        <v>0</v>
      </c>
      <c r="P238" s="57">
        <v>11.5</v>
      </c>
      <c r="Q238" s="18">
        <v>596</v>
      </c>
    </row>
    <row r="239" spans="1:17" ht="27" customHeight="1">
      <c r="A239" s="28"/>
      <c r="B239" s="203" t="s">
        <v>659</v>
      </c>
      <c r="C239" s="207" t="s">
        <v>449</v>
      </c>
      <c r="D239" s="35" t="s">
        <v>450</v>
      </c>
      <c r="E239" s="45" t="s">
        <v>696</v>
      </c>
      <c r="F239" s="189" t="s">
        <v>78</v>
      </c>
      <c r="G239" s="42">
        <v>208</v>
      </c>
      <c r="H239" s="39">
        <v>10</v>
      </c>
      <c r="I239" s="8"/>
      <c r="J239" s="1">
        <f>I239/H239</f>
        <v>0</v>
      </c>
      <c r="K239" s="1">
        <f>I239*G239</f>
        <v>0</v>
      </c>
      <c r="L239" s="3">
        <f t="shared" si="58"/>
        <v>0</v>
      </c>
      <c r="M239" s="4">
        <f t="shared" si="59"/>
        <v>0</v>
      </c>
      <c r="N239" s="32">
        <v>1160</v>
      </c>
      <c r="O239" s="87">
        <f>N239*I239/1000</f>
        <v>0</v>
      </c>
      <c r="P239" s="57">
        <v>11.8</v>
      </c>
      <c r="Q239" s="18">
        <v>303</v>
      </c>
    </row>
    <row r="240" spans="1:17" s="40" customFormat="1" ht="27" customHeight="1">
      <c r="A240" s="119"/>
      <c r="B240" s="197" t="s">
        <v>658</v>
      </c>
      <c r="C240" s="207" t="s">
        <v>284</v>
      </c>
      <c r="D240" s="155" t="s">
        <v>995</v>
      </c>
      <c r="E240" s="148" t="s">
        <v>756</v>
      </c>
      <c r="F240" s="122" t="s">
        <v>78</v>
      </c>
      <c r="G240" s="130">
        <v>188</v>
      </c>
      <c r="H240" s="124">
        <v>18</v>
      </c>
      <c r="I240" s="125"/>
      <c r="J240" s="126">
        <f>I240/H240</f>
        <v>0</v>
      </c>
      <c r="K240" s="126">
        <f>I240*G240</f>
        <v>0</v>
      </c>
      <c r="L240" s="127">
        <f t="shared" si="58"/>
        <v>0</v>
      </c>
      <c r="M240" s="128">
        <f t="shared" si="59"/>
        <v>0</v>
      </c>
      <c r="N240" s="113">
        <v>850</v>
      </c>
      <c r="O240" s="118">
        <f>N240*I240/1000</f>
        <v>0</v>
      </c>
      <c r="P240" s="57">
        <v>15.8</v>
      </c>
      <c r="Q240" s="18">
        <v>843</v>
      </c>
    </row>
    <row r="241" spans="1:17" ht="27" customHeight="1">
      <c r="A241" s="28"/>
      <c r="B241" s="203" t="s">
        <v>659</v>
      </c>
      <c r="C241" s="207" t="s">
        <v>127</v>
      </c>
      <c r="D241" s="51" t="s">
        <v>996</v>
      </c>
      <c r="E241" s="45" t="s">
        <v>697</v>
      </c>
      <c r="F241" s="37" t="s">
        <v>78</v>
      </c>
      <c r="G241" s="42">
        <v>188</v>
      </c>
      <c r="H241" s="39">
        <v>18</v>
      </c>
      <c r="I241" s="8"/>
      <c r="J241" s="1">
        <f>I241/H241</f>
        <v>0</v>
      </c>
      <c r="K241" s="1">
        <f>I241*G241</f>
        <v>0</v>
      </c>
      <c r="L241" s="3">
        <f t="shared" si="58"/>
        <v>0</v>
      </c>
      <c r="M241" s="4">
        <f t="shared" si="59"/>
        <v>0</v>
      </c>
      <c r="N241" s="32">
        <v>850</v>
      </c>
      <c r="O241" s="87">
        <f>N241*I241/1000</f>
        <v>0</v>
      </c>
      <c r="P241" s="57">
        <v>15.8</v>
      </c>
      <c r="Q241" s="18">
        <v>844</v>
      </c>
    </row>
    <row r="242" spans="1:17" ht="27" customHeight="1">
      <c r="A242" s="28"/>
      <c r="B242" s="205" t="s">
        <v>853</v>
      </c>
      <c r="C242" s="207" t="s">
        <v>606</v>
      </c>
      <c r="D242" s="35" t="s">
        <v>607</v>
      </c>
      <c r="E242" s="45" t="s">
        <v>306</v>
      </c>
      <c r="F242" s="77" t="s">
        <v>78</v>
      </c>
      <c r="G242" s="42">
        <v>158</v>
      </c>
      <c r="H242" s="39" t="s">
        <v>746</v>
      </c>
      <c r="I242" s="8"/>
      <c r="J242" s="1" t="s">
        <v>182</v>
      </c>
      <c r="K242" s="1">
        <f aca="true" t="shared" si="60" ref="K242:K251">I242*G242</f>
        <v>0</v>
      </c>
      <c r="L242" s="3">
        <f t="shared" si="58"/>
        <v>0</v>
      </c>
      <c r="M242" s="4">
        <f t="shared" si="59"/>
        <v>0</v>
      </c>
      <c r="N242" s="32">
        <v>310</v>
      </c>
      <c r="O242" s="87">
        <f aca="true" t="shared" si="61" ref="O242:O251">N242*I242/1000</f>
        <v>0</v>
      </c>
      <c r="P242" s="57"/>
      <c r="Q242" s="18">
        <v>151</v>
      </c>
    </row>
    <row r="243" spans="1:17" ht="27" customHeight="1">
      <c r="A243" s="28"/>
      <c r="B243" s="205" t="s">
        <v>853</v>
      </c>
      <c r="C243" s="207" t="s">
        <v>307</v>
      </c>
      <c r="D243" s="35" t="s">
        <v>616</v>
      </c>
      <c r="E243" s="45" t="s">
        <v>308</v>
      </c>
      <c r="F243" s="77" t="s">
        <v>78</v>
      </c>
      <c r="G243" s="42">
        <v>158</v>
      </c>
      <c r="H243" s="39" t="s">
        <v>746</v>
      </c>
      <c r="I243" s="8"/>
      <c r="J243" s="1" t="s">
        <v>182</v>
      </c>
      <c r="K243" s="1">
        <f t="shared" si="60"/>
        <v>0</v>
      </c>
      <c r="L243" s="3">
        <f t="shared" si="58"/>
        <v>0</v>
      </c>
      <c r="M243" s="4">
        <f t="shared" si="59"/>
        <v>0</v>
      </c>
      <c r="N243" s="32">
        <v>300</v>
      </c>
      <c r="O243" s="87">
        <f t="shared" si="61"/>
        <v>0</v>
      </c>
      <c r="P243" s="57"/>
      <c r="Q243" s="18">
        <v>479</v>
      </c>
    </row>
    <row r="244" spans="1:17" ht="27" customHeight="1">
      <c r="A244" s="28"/>
      <c r="B244" s="205" t="s">
        <v>853</v>
      </c>
      <c r="C244" s="207" t="s">
        <v>612</v>
      </c>
      <c r="D244" s="35" t="s">
        <v>613</v>
      </c>
      <c r="E244" s="45" t="s">
        <v>309</v>
      </c>
      <c r="F244" s="77" t="s">
        <v>78</v>
      </c>
      <c r="G244" s="42">
        <v>158</v>
      </c>
      <c r="H244" s="39" t="s">
        <v>746</v>
      </c>
      <c r="I244" s="8"/>
      <c r="J244" s="1" t="s">
        <v>182</v>
      </c>
      <c r="K244" s="1">
        <f t="shared" si="60"/>
        <v>0</v>
      </c>
      <c r="L244" s="3">
        <f t="shared" si="58"/>
        <v>0</v>
      </c>
      <c r="M244" s="4">
        <f t="shared" si="59"/>
        <v>0</v>
      </c>
      <c r="N244" s="32">
        <v>370</v>
      </c>
      <c r="O244" s="87">
        <f t="shared" si="61"/>
        <v>0</v>
      </c>
      <c r="P244" s="57"/>
      <c r="Q244" s="18">
        <v>289</v>
      </c>
    </row>
    <row r="245" spans="1:17" ht="27" customHeight="1">
      <c r="A245" s="28"/>
      <c r="B245" s="205" t="s">
        <v>853</v>
      </c>
      <c r="C245" s="207" t="s">
        <v>310</v>
      </c>
      <c r="D245" s="35" t="s">
        <v>615</v>
      </c>
      <c r="E245" s="45" t="s">
        <v>311</v>
      </c>
      <c r="F245" s="77" t="s">
        <v>78</v>
      </c>
      <c r="G245" s="42">
        <v>158</v>
      </c>
      <c r="H245" s="39" t="s">
        <v>746</v>
      </c>
      <c r="I245" s="8"/>
      <c r="J245" s="1" t="s">
        <v>182</v>
      </c>
      <c r="K245" s="1">
        <f t="shared" si="60"/>
        <v>0</v>
      </c>
      <c r="L245" s="3">
        <f t="shared" si="58"/>
        <v>0</v>
      </c>
      <c r="M245" s="4">
        <f t="shared" si="59"/>
        <v>0</v>
      </c>
      <c r="N245" s="32">
        <v>330</v>
      </c>
      <c r="O245" s="87">
        <f t="shared" si="61"/>
        <v>0</v>
      </c>
      <c r="P245" s="57"/>
      <c r="Q245" s="18">
        <v>400</v>
      </c>
    </row>
    <row r="246" spans="1:17" ht="27" customHeight="1">
      <c r="A246" s="28"/>
      <c r="B246" s="205" t="s">
        <v>853</v>
      </c>
      <c r="C246" s="207" t="s">
        <v>312</v>
      </c>
      <c r="D246" s="35" t="s">
        <v>614</v>
      </c>
      <c r="E246" s="45" t="s">
        <v>313</v>
      </c>
      <c r="F246" s="77" t="s">
        <v>78</v>
      </c>
      <c r="G246" s="42">
        <v>158</v>
      </c>
      <c r="H246" s="39" t="s">
        <v>746</v>
      </c>
      <c r="I246" s="8"/>
      <c r="J246" s="1" t="s">
        <v>182</v>
      </c>
      <c r="K246" s="1">
        <f t="shared" si="60"/>
        <v>0</v>
      </c>
      <c r="L246" s="3">
        <f t="shared" si="58"/>
        <v>0</v>
      </c>
      <c r="M246" s="4">
        <f t="shared" si="59"/>
        <v>0</v>
      </c>
      <c r="N246" s="32">
        <v>310</v>
      </c>
      <c r="O246" s="87">
        <f t="shared" si="61"/>
        <v>0</v>
      </c>
      <c r="P246" s="57"/>
      <c r="Q246" s="18">
        <v>357</v>
      </c>
    </row>
    <row r="247" spans="1:17" ht="27" customHeight="1">
      <c r="A247" s="28"/>
      <c r="B247" s="205" t="s">
        <v>853</v>
      </c>
      <c r="C247" s="207" t="s">
        <v>608</v>
      </c>
      <c r="D247" s="35" t="s">
        <v>609</v>
      </c>
      <c r="E247" s="45" t="s">
        <v>314</v>
      </c>
      <c r="F247" s="77" t="s">
        <v>78</v>
      </c>
      <c r="G247" s="42">
        <v>158</v>
      </c>
      <c r="H247" s="39" t="s">
        <v>746</v>
      </c>
      <c r="I247" s="8"/>
      <c r="J247" s="1" t="s">
        <v>182</v>
      </c>
      <c r="K247" s="1">
        <f t="shared" si="60"/>
        <v>0</v>
      </c>
      <c r="L247" s="3">
        <f t="shared" si="58"/>
        <v>0</v>
      </c>
      <c r="M247" s="4">
        <f t="shared" si="59"/>
        <v>0</v>
      </c>
      <c r="N247" s="32">
        <v>310</v>
      </c>
      <c r="O247" s="87">
        <f t="shared" si="61"/>
        <v>0</v>
      </c>
      <c r="P247" s="57"/>
      <c r="Q247" s="18">
        <v>150</v>
      </c>
    </row>
    <row r="248" spans="1:17" ht="27" customHeight="1">
      <c r="A248" s="28"/>
      <c r="B248" s="205" t="s">
        <v>853</v>
      </c>
      <c r="C248" s="207" t="s">
        <v>610</v>
      </c>
      <c r="D248" s="35" t="s">
        <v>611</v>
      </c>
      <c r="E248" s="45" t="s">
        <v>315</v>
      </c>
      <c r="F248" s="77" t="s">
        <v>78</v>
      </c>
      <c r="G248" s="42">
        <v>158</v>
      </c>
      <c r="H248" s="39" t="s">
        <v>746</v>
      </c>
      <c r="I248" s="8"/>
      <c r="J248" s="1" t="s">
        <v>182</v>
      </c>
      <c r="K248" s="1">
        <f t="shared" si="60"/>
        <v>0</v>
      </c>
      <c r="L248" s="3">
        <f t="shared" si="58"/>
        <v>0</v>
      </c>
      <c r="M248" s="4">
        <f t="shared" si="59"/>
        <v>0</v>
      </c>
      <c r="N248" s="32">
        <v>310</v>
      </c>
      <c r="O248" s="87">
        <f t="shared" si="61"/>
        <v>0</v>
      </c>
      <c r="P248" s="57"/>
      <c r="Q248" s="18">
        <v>149</v>
      </c>
    </row>
    <row r="249" spans="1:17" ht="27" customHeight="1">
      <c r="A249" s="28"/>
      <c r="B249" s="205" t="s">
        <v>853</v>
      </c>
      <c r="C249" s="207" t="s">
        <v>316</v>
      </c>
      <c r="D249" s="35" t="s">
        <v>617</v>
      </c>
      <c r="E249" s="45" t="s">
        <v>854</v>
      </c>
      <c r="F249" s="77" t="s">
        <v>78</v>
      </c>
      <c r="G249" s="42">
        <v>138</v>
      </c>
      <c r="H249" s="39" t="s">
        <v>746</v>
      </c>
      <c r="I249" s="8"/>
      <c r="J249" s="1" t="s">
        <v>182</v>
      </c>
      <c r="K249" s="1">
        <f t="shared" si="60"/>
        <v>0</v>
      </c>
      <c r="L249" s="3">
        <f t="shared" si="58"/>
        <v>0</v>
      </c>
      <c r="M249" s="4">
        <f t="shared" si="59"/>
        <v>0</v>
      </c>
      <c r="N249" s="32">
        <v>270</v>
      </c>
      <c r="O249" s="87">
        <f t="shared" si="61"/>
        <v>0</v>
      </c>
      <c r="P249" s="57"/>
      <c r="Q249" s="18">
        <v>567</v>
      </c>
    </row>
    <row r="250" spans="1:17" ht="27" customHeight="1">
      <c r="A250" s="28"/>
      <c r="B250" s="205" t="s">
        <v>853</v>
      </c>
      <c r="C250" s="207" t="s">
        <v>317</v>
      </c>
      <c r="D250" s="35" t="s">
        <v>618</v>
      </c>
      <c r="E250" s="45" t="s">
        <v>48</v>
      </c>
      <c r="F250" s="77" t="s">
        <v>78</v>
      </c>
      <c r="G250" s="42">
        <v>88</v>
      </c>
      <c r="H250" s="39" t="s">
        <v>746</v>
      </c>
      <c r="I250" s="8"/>
      <c r="J250" s="1" t="s">
        <v>182</v>
      </c>
      <c r="K250" s="1">
        <f t="shared" si="60"/>
        <v>0</v>
      </c>
      <c r="L250" s="3">
        <f t="shared" si="58"/>
        <v>0</v>
      </c>
      <c r="M250" s="4">
        <f t="shared" si="59"/>
        <v>0</v>
      </c>
      <c r="N250" s="32">
        <v>210</v>
      </c>
      <c r="O250" s="87">
        <f t="shared" si="61"/>
        <v>0</v>
      </c>
      <c r="P250" s="57"/>
      <c r="Q250" s="18">
        <v>588</v>
      </c>
    </row>
    <row r="251" spans="1:17" ht="27" customHeight="1">
      <c r="A251" s="28"/>
      <c r="B251" s="205" t="s">
        <v>853</v>
      </c>
      <c r="C251" s="207" t="s">
        <v>318</v>
      </c>
      <c r="D251" s="35" t="s">
        <v>619</v>
      </c>
      <c r="E251" s="45" t="s">
        <v>49</v>
      </c>
      <c r="F251" s="77" t="s">
        <v>78</v>
      </c>
      <c r="G251" s="42">
        <v>48</v>
      </c>
      <c r="H251" s="39" t="s">
        <v>746</v>
      </c>
      <c r="I251" s="8"/>
      <c r="J251" s="1" t="s">
        <v>182</v>
      </c>
      <c r="K251" s="1">
        <f t="shared" si="60"/>
        <v>0</v>
      </c>
      <c r="L251" s="3">
        <f t="shared" si="58"/>
        <v>0</v>
      </c>
      <c r="M251" s="4">
        <f t="shared" si="59"/>
        <v>0</v>
      </c>
      <c r="N251" s="32">
        <v>110</v>
      </c>
      <c r="O251" s="87">
        <f t="shared" si="61"/>
        <v>0</v>
      </c>
      <c r="P251" s="57"/>
      <c r="Q251" s="18">
        <v>680</v>
      </c>
    </row>
    <row r="252" spans="1:16" ht="27" customHeight="1">
      <c r="A252" s="99"/>
      <c r="B252" s="100"/>
      <c r="C252" s="208" t="s">
        <v>935</v>
      </c>
      <c r="D252" s="101"/>
      <c r="E252" s="102"/>
      <c r="F252" s="103"/>
      <c r="G252" s="104"/>
      <c r="H252" s="105"/>
      <c r="I252" s="100"/>
      <c r="J252" s="106"/>
      <c r="K252" s="106"/>
      <c r="L252" s="107"/>
      <c r="M252" s="108"/>
      <c r="N252" s="109"/>
      <c r="O252" s="110"/>
      <c r="P252" s="57"/>
    </row>
    <row r="253" spans="1:17" ht="27" customHeight="1">
      <c r="A253" s="119"/>
      <c r="B253" s="197" t="s">
        <v>658</v>
      </c>
      <c r="C253" s="207" t="s">
        <v>280</v>
      </c>
      <c r="D253" s="155" t="s">
        <v>998</v>
      </c>
      <c r="E253" s="148" t="s">
        <v>752</v>
      </c>
      <c r="F253" s="129" t="s">
        <v>78</v>
      </c>
      <c r="G253" s="130">
        <v>228</v>
      </c>
      <c r="H253" s="124">
        <v>20</v>
      </c>
      <c r="I253" s="125"/>
      <c r="J253" s="126">
        <f>I253/H253</f>
        <v>0</v>
      </c>
      <c r="K253" s="126">
        <f>I253*G253</f>
        <v>0</v>
      </c>
      <c r="L253" s="127">
        <f aca="true" t="shared" si="62" ref="L253:L264">$L$13</f>
        <v>0</v>
      </c>
      <c r="M253" s="128">
        <f aca="true" t="shared" si="63" ref="M253:M264">G253*(1-$L$13)*I253</f>
        <v>0</v>
      </c>
      <c r="N253" s="113">
        <v>790</v>
      </c>
      <c r="O253" s="118">
        <f>N253*I253/1000</f>
        <v>0</v>
      </c>
      <c r="P253" s="57">
        <v>16.7</v>
      </c>
      <c r="Q253" s="18">
        <v>354</v>
      </c>
    </row>
    <row r="254" spans="1:17" ht="27" customHeight="1">
      <c r="A254" s="28"/>
      <c r="B254" s="203" t="s">
        <v>659</v>
      </c>
      <c r="C254" s="207" t="s">
        <v>125</v>
      </c>
      <c r="D254" s="51" t="s">
        <v>999</v>
      </c>
      <c r="E254" s="45" t="s">
        <v>694</v>
      </c>
      <c r="F254" s="30" t="s">
        <v>78</v>
      </c>
      <c r="G254" s="42">
        <v>228</v>
      </c>
      <c r="H254" s="39">
        <v>20</v>
      </c>
      <c r="I254" s="8"/>
      <c r="J254" s="1">
        <f aca="true" t="shared" si="64" ref="J254:J262">I254/H254</f>
        <v>0</v>
      </c>
      <c r="K254" s="1">
        <f aca="true" t="shared" si="65" ref="K254:K262">I254*G254</f>
        <v>0</v>
      </c>
      <c r="L254" s="3">
        <f t="shared" si="62"/>
        <v>0</v>
      </c>
      <c r="M254" s="4">
        <f t="shared" si="63"/>
        <v>0</v>
      </c>
      <c r="N254" s="32">
        <v>810</v>
      </c>
      <c r="O254" s="87">
        <f aca="true" t="shared" si="66" ref="O254:O262">N254*I254/1000</f>
        <v>0</v>
      </c>
      <c r="P254" s="57">
        <v>16.7</v>
      </c>
      <c r="Q254" s="18">
        <v>638</v>
      </c>
    </row>
    <row r="255" spans="1:17" ht="27" customHeight="1">
      <c r="A255" s="119"/>
      <c r="B255" s="197" t="s">
        <v>658</v>
      </c>
      <c r="C255" s="211" t="s">
        <v>281</v>
      </c>
      <c r="D255" s="155" t="s">
        <v>1000</v>
      </c>
      <c r="E255" s="148" t="s">
        <v>837</v>
      </c>
      <c r="F255" s="129" t="s">
        <v>78</v>
      </c>
      <c r="G255" s="130">
        <v>218</v>
      </c>
      <c r="H255" s="124">
        <v>26</v>
      </c>
      <c r="I255" s="125"/>
      <c r="J255" s="126">
        <f t="shared" si="64"/>
        <v>0</v>
      </c>
      <c r="K255" s="126">
        <f t="shared" si="65"/>
        <v>0</v>
      </c>
      <c r="L255" s="127">
        <f t="shared" si="62"/>
        <v>0</v>
      </c>
      <c r="M255" s="128">
        <f t="shared" si="63"/>
        <v>0</v>
      </c>
      <c r="N255" s="113">
        <v>540</v>
      </c>
      <c r="O255" s="118">
        <f t="shared" si="66"/>
        <v>0</v>
      </c>
      <c r="P255" s="57">
        <v>14.6</v>
      </c>
      <c r="Q255" s="18">
        <v>783</v>
      </c>
    </row>
    <row r="256" spans="1:17" ht="27" customHeight="1">
      <c r="A256" s="28"/>
      <c r="B256" s="203" t="s">
        <v>659</v>
      </c>
      <c r="C256" s="207" t="s">
        <v>126</v>
      </c>
      <c r="D256" s="51" t="s">
        <v>1001</v>
      </c>
      <c r="E256" s="45" t="s">
        <v>695</v>
      </c>
      <c r="F256" s="30" t="s">
        <v>78</v>
      </c>
      <c r="G256" s="42">
        <v>218</v>
      </c>
      <c r="H256" s="39">
        <v>26</v>
      </c>
      <c r="I256" s="8"/>
      <c r="J256" s="1">
        <f t="shared" si="64"/>
        <v>0</v>
      </c>
      <c r="K256" s="1">
        <f t="shared" si="65"/>
        <v>0</v>
      </c>
      <c r="L256" s="3">
        <f t="shared" si="62"/>
        <v>0</v>
      </c>
      <c r="M256" s="4">
        <f t="shared" si="63"/>
        <v>0</v>
      </c>
      <c r="N256" s="32">
        <v>540</v>
      </c>
      <c r="O256" s="87">
        <f t="shared" si="66"/>
        <v>0</v>
      </c>
      <c r="P256" s="57">
        <v>14.6</v>
      </c>
      <c r="Q256" s="18">
        <v>784</v>
      </c>
    </row>
    <row r="257" spans="1:17" ht="27" customHeight="1">
      <c r="A257" s="142"/>
      <c r="B257" s="197" t="s">
        <v>658</v>
      </c>
      <c r="C257" s="212" t="s">
        <v>744</v>
      </c>
      <c r="D257" s="158" t="s">
        <v>279</v>
      </c>
      <c r="E257" s="150" t="s">
        <v>1136</v>
      </c>
      <c r="F257" s="129" t="s">
        <v>78</v>
      </c>
      <c r="G257" s="130">
        <v>218</v>
      </c>
      <c r="H257" s="124">
        <v>22</v>
      </c>
      <c r="I257" s="156"/>
      <c r="J257" s="126">
        <f>I257/H257</f>
        <v>0</v>
      </c>
      <c r="K257" s="126">
        <f>I257*G257</f>
        <v>0</v>
      </c>
      <c r="L257" s="127">
        <f t="shared" si="62"/>
        <v>0</v>
      </c>
      <c r="M257" s="128">
        <f t="shared" si="63"/>
        <v>0</v>
      </c>
      <c r="N257" s="113">
        <v>620</v>
      </c>
      <c r="O257" s="118">
        <f>N257*I257/1000</f>
        <v>0</v>
      </c>
      <c r="P257" s="57">
        <v>14.5</v>
      </c>
      <c r="Q257" s="18">
        <v>948</v>
      </c>
    </row>
    <row r="258" spans="1:17" ht="27" customHeight="1">
      <c r="A258" s="235" t="s">
        <v>8</v>
      </c>
      <c r="B258" s="197" t="s">
        <v>658</v>
      </c>
      <c r="C258" s="53" t="s">
        <v>904</v>
      </c>
      <c r="D258" s="155" t="s">
        <v>997</v>
      </c>
      <c r="E258" s="121" t="s">
        <v>1137</v>
      </c>
      <c r="F258" s="189" t="s">
        <v>78</v>
      </c>
      <c r="G258" s="123">
        <v>188</v>
      </c>
      <c r="H258" s="124">
        <v>20</v>
      </c>
      <c r="I258" s="125"/>
      <c r="J258" s="126" t="s">
        <v>902</v>
      </c>
      <c r="K258" s="126">
        <f>I258*G258</f>
        <v>0</v>
      </c>
      <c r="L258" s="127">
        <f t="shared" si="62"/>
        <v>0</v>
      </c>
      <c r="M258" s="128">
        <f t="shared" si="63"/>
        <v>0</v>
      </c>
      <c r="N258" s="124">
        <v>589</v>
      </c>
      <c r="O258" s="190">
        <f>N258*I258/1000</f>
        <v>0</v>
      </c>
      <c r="P258" s="57">
        <v>12.4</v>
      </c>
      <c r="Q258" s="18">
        <v>1080</v>
      </c>
    </row>
    <row r="259" spans="1:17" ht="27" customHeight="1">
      <c r="A259" s="119"/>
      <c r="B259" s="197" t="s">
        <v>658</v>
      </c>
      <c r="C259" s="207" t="s">
        <v>570</v>
      </c>
      <c r="D259" s="120" t="s">
        <v>571</v>
      </c>
      <c r="E259" s="148" t="s">
        <v>843</v>
      </c>
      <c r="F259" s="129" t="s">
        <v>78</v>
      </c>
      <c r="G259" s="130">
        <v>118</v>
      </c>
      <c r="H259" s="124">
        <v>20</v>
      </c>
      <c r="I259" s="125"/>
      <c r="J259" s="126">
        <f>I259/H259</f>
        <v>0</v>
      </c>
      <c r="K259" s="126">
        <f>I259*G259</f>
        <v>0</v>
      </c>
      <c r="L259" s="127">
        <f t="shared" si="62"/>
        <v>0</v>
      </c>
      <c r="M259" s="128">
        <f t="shared" si="63"/>
        <v>0</v>
      </c>
      <c r="N259" s="113">
        <v>470</v>
      </c>
      <c r="O259" s="118">
        <f>N259*I259/1000</f>
        <v>0</v>
      </c>
      <c r="P259" s="57">
        <v>9.4</v>
      </c>
      <c r="Q259" s="18">
        <v>208</v>
      </c>
    </row>
    <row r="260" spans="1:17" ht="27" customHeight="1">
      <c r="A260" s="119"/>
      <c r="B260" s="197" t="s">
        <v>658</v>
      </c>
      <c r="C260" s="207" t="s">
        <v>291</v>
      </c>
      <c r="D260" s="120" t="s">
        <v>572</v>
      </c>
      <c r="E260" s="148" t="s">
        <v>844</v>
      </c>
      <c r="F260" s="129" t="s">
        <v>78</v>
      </c>
      <c r="G260" s="130">
        <v>148</v>
      </c>
      <c r="H260" s="124">
        <v>18</v>
      </c>
      <c r="I260" s="125"/>
      <c r="J260" s="126">
        <f>I260/H260</f>
        <v>0</v>
      </c>
      <c r="K260" s="126">
        <f>I260*G260</f>
        <v>0</v>
      </c>
      <c r="L260" s="127">
        <f t="shared" si="62"/>
        <v>0</v>
      </c>
      <c r="M260" s="128">
        <f t="shared" si="63"/>
        <v>0</v>
      </c>
      <c r="N260" s="113">
        <v>750</v>
      </c>
      <c r="O260" s="118">
        <f>N260*I260/1000</f>
        <v>0</v>
      </c>
      <c r="P260" s="259">
        <v>13.8</v>
      </c>
      <c r="Q260" s="18">
        <v>209</v>
      </c>
    </row>
    <row r="261" spans="1:17" ht="27" customHeight="1">
      <c r="A261" s="119"/>
      <c r="B261" s="197" t="s">
        <v>658</v>
      </c>
      <c r="C261" s="53" t="s">
        <v>292</v>
      </c>
      <c r="D261" s="120" t="s">
        <v>573</v>
      </c>
      <c r="E261" s="148" t="s">
        <v>845</v>
      </c>
      <c r="F261" s="129" t="s">
        <v>78</v>
      </c>
      <c r="G261" s="130">
        <v>148</v>
      </c>
      <c r="H261" s="124">
        <v>20</v>
      </c>
      <c r="I261" s="125"/>
      <c r="J261" s="126">
        <f>I261/H261</f>
        <v>0</v>
      </c>
      <c r="K261" s="126">
        <f>I261*G261</f>
        <v>0</v>
      </c>
      <c r="L261" s="127">
        <f t="shared" si="62"/>
        <v>0</v>
      </c>
      <c r="M261" s="128">
        <f t="shared" si="63"/>
        <v>0</v>
      </c>
      <c r="N261" s="113">
        <v>480</v>
      </c>
      <c r="O261" s="118">
        <f>N261*I261/1000</f>
        <v>0</v>
      </c>
      <c r="P261" s="57">
        <v>10.2</v>
      </c>
      <c r="Q261" s="18">
        <v>633</v>
      </c>
    </row>
    <row r="262" spans="1:17" ht="27" customHeight="1">
      <c r="A262" s="119"/>
      <c r="B262" s="197" t="s">
        <v>658</v>
      </c>
      <c r="C262" s="207" t="s">
        <v>568</v>
      </c>
      <c r="D262" s="120" t="s">
        <v>569</v>
      </c>
      <c r="E262" s="148" t="s">
        <v>842</v>
      </c>
      <c r="F262" s="122" t="s">
        <v>78</v>
      </c>
      <c r="G262" s="130">
        <v>188</v>
      </c>
      <c r="H262" s="124">
        <v>10</v>
      </c>
      <c r="I262" s="125"/>
      <c r="J262" s="126">
        <f t="shared" si="64"/>
        <v>0</v>
      </c>
      <c r="K262" s="126">
        <f t="shared" si="65"/>
        <v>0</v>
      </c>
      <c r="L262" s="127">
        <f t="shared" si="62"/>
        <v>0</v>
      </c>
      <c r="M262" s="128">
        <f t="shared" si="63"/>
        <v>0</v>
      </c>
      <c r="N262" s="113">
        <v>1500</v>
      </c>
      <c r="O262" s="118">
        <f t="shared" si="66"/>
        <v>0</v>
      </c>
      <c r="P262" s="57">
        <v>15.6</v>
      </c>
      <c r="Q262" s="18">
        <v>210</v>
      </c>
    </row>
    <row r="263" spans="1:17" ht="27" customHeight="1">
      <c r="A263" s="119"/>
      <c r="B263" s="197" t="s">
        <v>658</v>
      </c>
      <c r="C263" s="211" t="s">
        <v>285</v>
      </c>
      <c r="D263" s="155" t="s">
        <v>1002</v>
      </c>
      <c r="E263" s="148" t="s">
        <v>754</v>
      </c>
      <c r="F263" s="122" t="s">
        <v>78</v>
      </c>
      <c r="G263" s="130">
        <v>218</v>
      </c>
      <c r="H263" s="124">
        <v>18</v>
      </c>
      <c r="I263" s="125"/>
      <c r="J263" s="126">
        <f>I263/H263</f>
        <v>0</v>
      </c>
      <c r="K263" s="126">
        <f>I263*G263</f>
        <v>0</v>
      </c>
      <c r="L263" s="127">
        <f t="shared" si="62"/>
        <v>0</v>
      </c>
      <c r="M263" s="128">
        <f t="shared" si="63"/>
        <v>0</v>
      </c>
      <c r="N263" s="113">
        <v>800</v>
      </c>
      <c r="O263" s="118">
        <f>N263*I263/1000</f>
        <v>0</v>
      </c>
      <c r="P263" s="57">
        <v>13.6</v>
      </c>
      <c r="Q263" s="18">
        <v>787</v>
      </c>
    </row>
    <row r="264" spans="1:17" ht="27" customHeight="1">
      <c r="A264" s="28"/>
      <c r="B264" s="203" t="s">
        <v>659</v>
      </c>
      <c r="C264" s="207" t="s">
        <v>128</v>
      </c>
      <c r="D264" s="35" t="s">
        <v>451</v>
      </c>
      <c r="E264" s="45" t="s">
        <v>698</v>
      </c>
      <c r="F264" s="37" t="s">
        <v>78</v>
      </c>
      <c r="G264" s="42">
        <v>78</v>
      </c>
      <c r="H264" s="39">
        <v>30</v>
      </c>
      <c r="I264" s="8"/>
      <c r="J264" s="1">
        <f>I264/H264</f>
        <v>0</v>
      </c>
      <c r="K264" s="1">
        <f>I264*G264</f>
        <v>0</v>
      </c>
      <c r="L264" s="3">
        <f t="shared" si="62"/>
        <v>0</v>
      </c>
      <c r="M264" s="4">
        <f t="shared" si="63"/>
        <v>0</v>
      </c>
      <c r="N264" s="32">
        <v>550</v>
      </c>
      <c r="O264" s="87">
        <f>N264*I264/1000</f>
        <v>0</v>
      </c>
      <c r="P264" s="57">
        <v>15.6</v>
      </c>
      <c r="Q264" s="18">
        <v>480</v>
      </c>
    </row>
    <row r="265" spans="1:16" ht="27" customHeight="1">
      <c r="A265" s="99"/>
      <c r="B265" s="100"/>
      <c r="C265" s="208" t="s">
        <v>936</v>
      </c>
      <c r="D265" s="101"/>
      <c r="E265" s="102"/>
      <c r="F265" s="103"/>
      <c r="G265" s="104"/>
      <c r="H265" s="105"/>
      <c r="I265" s="100"/>
      <c r="J265" s="106"/>
      <c r="K265" s="106"/>
      <c r="L265" s="107"/>
      <c r="M265" s="108"/>
      <c r="N265" s="109"/>
      <c r="O265" s="110"/>
      <c r="P265" s="57"/>
    </row>
    <row r="266" spans="1:17" ht="30.75" customHeight="1">
      <c r="A266" s="246" t="s">
        <v>1168</v>
      </c>
      <c r="B266" s="197" t="s">
        <v>658</v>
      </c>
      <c r="C266" s="50" t="s">
        <v>1171</v>
      </c>
      <c r="D266" s="52" t="s">
        <v>1175</v>
      </c>
      <c r="E266" s="48" t="s">
        <v>1172</v>
      </c>
      <c r="F266" s="189" t="s">
        <v>1169</v>
      </c>
      <c r="G266" s="42">
        <v>338</v>
      </c>
      <c r="H266" s="124">
        <v>10</v>
      </c>
      <c r="I266" s="125"/>
      <c r="J266" s="126" t="s">
        <v>902</v>
      </c>
      <c r="K266" s="126">
        <f aca="true" t="shared" si="67" ref="K266:K271">I266*G266</f>
        <v>0</v>
      </c>
      <c r="L266" s="127">
        <f aca="true" t="shared" si="68" ref="L266:L278">$L$13</f>
        <v>0</v>
      </c>
      <c r="M266" s="128">
        <f aca="true" t="shared" si="69" ref="M266:M278">G266*(1-$L$13)*I266</f>
        <v>0</v>
      </c>
      <c r="N266" s="124">
        <v>1030</v>
      </c>
      <c r="O266" s="190">
        <f aca="true" t="shared" si="70" ref="O266:O271">N266*I266/1000</f>
        <v>0</v>
      </c>
      <c r="P266" s="18">
        <v>11</v>
      </c>
      <c r="Q266" s="18">
        <v>1355</v>
      </c>
    </row>
    <row r="267" spans="1:17" ht="30.75" customHeight="1">
      <c r="A267" s="246" t="s">
        <v>1168</v>
      </c>
      <c r="B267" s="203" t="s">
        <v>659</v>
      </c>
      <c r="C267" s="50" t="s">
        <v>1173</v>
      </c>
      <c r="D267" s="52" t="s">
        <v>1170</v>
      </c>
      <c r="E267" s="48" t="s">
        <v>1174</v>
      </c>
      <c r="F267" s="189" t="s">
        <v>1169</v>
      </c>
      <c r="G267" s="42">
        <v>338</v>
      </c>
      <c r="H267" s="124">
        <v>10</v>
      </c>
      <c r="I267" s="125"/>
      <c r="J267" s="126" t="s">
        <v>902</v>
      </c>
      <c r="K267" s="126">
        <f t="shared" si="67"/>
        <v>0</v>
      </c>
      <c r="L267" s="127">
        <f t="shared" si="68"/>
        <v>0</v>
      </c>
      <c r="M267" s="128">
        <f t="shared" si="69"/>
        <v>0</v>
      </c>
      <c r="N267" s="124">
        <v>1030</v>
      </c>
      <c r="O267" s="190">
        <f t="shared" si="70"/>
        <v>0</v>
      </c>
      <c r="P267" s="18">
        <v>11</v>
      </c>
      <c r="Q267" s="18">
        <v>1359</v>
      </c>
    </row>
    <row r="268" spans="1:17" ht="27" customHeight="1">
      <c r="A268" s="142" t="s">
        <v>903</v>
      </c>
      <c r="B268" s="197" t="s">
        <v>658</v>
      </c>
      <c r="C268" s="221" t="s">
        <v>1117</v>
      </c>
      <c r="D268" s="51" t="s">
        <v>1118</v>
      </c>
      <c r="E268" s="45" t="s">
        <v>1199</v>
      </c>
      <c r="F268" s="189" t="s">
        <v>78</v>
      </c>
      <c r="G268" s="123">
        <v>158</v>
      </c>
      <c r="H268" s="124">
        <v>20</v>
      </c>
      <c r="I268" s="125"/>
      <c r="J268" s="126" t="s">
        <v>902</v>
      </c>
      <c r="K268" s="126">
        <f t="shared" si="67"/>
        <v>0</v>
      </c>
      <c r="L268" s="127">
        <f t="shared" si="68"/>
        <v>0</v>
      </c>
      <c r="M268" s="128">
        <f t="shared" si="69"/>
        <v>0</v>
      </c>
      <c r="N268" s="124">
        <v>622</v>
      </c>
      <c r="O268" s="190">
        <f t="shared" si="70"/>
        <v>0</v>
      </c>
      <c r="P268" s="18">
        <v>13</v>
      </c>
      <c r="Q268" s="18">
        <v>1322</v>
      </c>
    </row>
    <row r="269" spans="1:17" ht="27" customHeight="1">
      <c r="A269" s="142" t="s">
        <v>903</v>
      </c>
      <c r="B269" s="197" t="s">
        <v>658</v>
      </c>
      <c r="C269" s="221" t="s">
        <v>1108</v>
      </c>
      <c r="D269" s="51" t="s">
        <v>1109</v>
      </c>
      <c r="E269" s="45" t="s">
        <v>1208</v>
      </c>
      <c r="F269" s="122" t="s">
        <v>78</v>
      </c>
      <c r="G269" s="123">
        <v>188</v>
      </c>
      <c r="H269" s="124">
        <v>16</v>
      </c>
      <c r="I269" s="125"/>
      <c r="J269" s="126" t="s">
        <v>902</v>
      </c>
      <c r="K269" s="126">
        <f t="shared" si="67"/>
        <v>0</v>
      </c>
      <c r="L269" s="127">
        <f t="shared" si="68"/>
        <v>0</v>
      </c>
      <c r="M269" s="128">
        <f t="shared" si="69"/>
        <v>0</v>
      </c>
      <c r="N269" s="124">
        <v>695</v>
      </c>
      <c r="O269" s="190">
        <f t="shared" si="70"/>
        <v>0</v>
      </c>
      <c r="P269" s="18">
        <v>12.5</v>
      </c>
      <c r="Q269" s="18">
        <v>1325</v>
      </c>
    </row>
    <row r="270" spans="1:17" ht="27" customHeight="1">
      <c r="A270" s="142" t="s">
        <v>903</v>
      </c>
      <c r="B270" s="197" t="s">
        <v>658</v>
      </c>
      <c r="C270" s="221" t="s">
        <v>1110</v>
      </c>
      <c r="D270" s="51" t="s">
        <v>1113</v>
      </c>
      <c r="E270" s="45" t="s">
        <v>1209</v>
      </c>
      <c r="F270" s="122" t="s">
        <v>78</v>
      </c>
      <c r="G270" s="123">
        <v>218</v>
      </c>
      <c r="H270" s="124">
        <v>12</v>
      </c>
      <c r="I270" s="125"/>
      <c r="J270" s="126" t="s">
        <v>902</v>
      </c>
      <c r="K270" s="126">
        <f t="shared" si="67"/>
        <v>0</v>
      </c>
      <c r="L270" s="127">
        <f t="shared" si="68"/>
        <v>0</v>
      </c>
      <c r="M270" s="128">
        <f t="shared" si="69"/>
        <v>0</v>
      </c>
      <c r="N270" s="124">
        <v>970</v>
      </c>
      <c r="O270" s="190">
        <f t="shared" si="70"/>
        <v>0</v>
      </c>
      <c r="P270" s="57">
        <v>13.4</v>
      </c>
      <c r="Q270" s="18">
        <v>1326</v>
      </c>
    </row>
    <row r="271" spans="1:17" ht="27" customHeight="1">
      <c r="A271" s="142" t="s">
        <v>903</v>
      </c>
      <c r="B271" s="197" t="s">
        <v>658</v>
      </c>
      <c r="C271" s="221" t="s">
        <v>1114</v>
      </c>
      <c r="D271" s="221" t="s">
        <v>1114</v>
      </c>
      <c r="E271" s="45" t="s">
        <v>1210</v>
      </c>
      <c r="F271" s="122" t="s">
        <v>78</v>
      </c>
      <c r="G271" s="123">
        <v>376</v>
      </c>
      <c r="H271" s="39" t="s">
        <v>746</v>
      </c>
      <c r="I271" s="125"/>
      <c r="J271" s="126" t="s">
        <v>902</v>
      </c>
      <c r="K271" s="126">
        <f t="shared" si="67"/>
        <v>0</v>
      </c>
      <c r="L271" s="127">
        <f t="shared" si="68"/>
        <v>0</v>
      </c>
      <c r="M271" s="128">
        <f t="shared" si="69"/>
        <v>0</v>
      </c>
      <c r="N271" s="124">
        <v>1655</v>
      </c>
      <c r="O271" s="190">
        <f t="shared" si="70"/>
        <v>0</v>
      </c>
      <c r="Q271" s="18">
        <v>1329</v>
      </c>
    </row>
    <row r="272" spans="1:17" ht="27" customHeight="1">
      <c r="A272" s="119"/>
      <c r="B272" s="197" t="s">
        <v>658</v>
      </c>
      <c r="C272" s="207" t="s">
        <v>288</v>
      </c>
      <c r="D272" s="120" t="s">
        <v>561</v>
      </c>
      <c r="E272" s="148" t="s">
        <v>840</v>
      </c>
      <c r="F272" s="122" t="s">
        <v>78</v>
      </c>
      <c r="G272" s="130">
        <v>178</v>
      </c>
      <c r="H272" s="124">
        <v>20</v>
      </c>
      <c r="I272" s="125"/>
      <c r="J272" s="126">
        <f aca="true" t="shared" si="71" ref="J272:J278">I272/H272</f>
        <v>0</v>
      </c>
      <c r="K272" s="126">
        <f aca="true" t="shared" si="72" ref="K272:K278">I272*G272</f>
        <v>0</v>
      </c>
      <c r="L272" s="127">
        <f t="shared" si="68"/>
        <v>0</v>
      </c>
      <c r="M272" s="128">
        <f t="shared" si="69"/>
        <v>0</v>
      </c>
      <c r="N272" s="113">
        <v>1020</v>
      </c>
      <c r="O272" s="118">
        <f aca="true" t="shared" si="73" ref="O272:O278">N272*I272/1000</f>
        <v>0</v>
      </c>
      <c r="P272" s="57">
        <v>19.7</v>
      </c>
      <c r="Q272" s="18">
        <v>415</v>
      </c>
    </row>
    <row r="273" spans="1:17" ht="27" customHeight="1">
      <c r="A273" s="119"/>
      <c r="B273" s="197" t="s">
        <v>658</v>
      </c>
      <c r="C273" s="207" t="s">
        <v>289</v>
      </c>
      <c r="D273" s="120" t="s">
        <v>565</v>
      </c>
      <c r="E273" s="148" t="s">
        <v>841</v>
      </c>
      <c r="F273" s="122" t="s">
        <v>78</v>
      </c>
      <c r="G273" s="130">
        <v>138</v>
      </c>
      <c r="H273" s="124">
        <v>40</v>
      </c>
      <c r="I273" s="125"/>
      <c r="J273" s="126">
        <f t="shared" si="71"/>
        <v>0</v>
      </c>
      <c r="K273" s="126">
        <f t="shared" si="72"/>
        <v>0</v>
      </c>
      <c r="L273" s="127">
        <f t="shared" si="68"/>
        <v>0</v>
      </c>
      <c r="M273" s="128">
        <f t="shared" si="69"/>
        <v>0</v>
      </c>
      <c r="N273" s="113">
        <v>500</v>
      </c>
      <c r="O273" s="118">
        <f t="shared" si="73"/>
        <v>0</v>
      </c>
      <c r="P273" s="57">
        <v>15.3</v>
      </c>
      <c r="Q273" s="18">
        <v>465</v>
      </c>
    </row>
    <row r="274" spans="1:17" ht="27" customHeight="1">
      <c r="A274" s="119"/>
      <c r="B274" s="197" t="s">
        <v>658</v>
      </c>
      <c r="C274" s="209" t="s">
        <v>286</v>
      </c>
      <c r="D274" s="120" t="s">
        <v>562</v>
      </c>
      <c r="E274" s="148" t="s">
        <v>287</v>
      </c>
      <c r="F274" s="122" t="s">
        <v>78</v>
      </c>
      <c r="G274" s="130">
        <v>78</v>
      </c>
      <c r="H274" s="124">
        <v>36</v>
      </c>
      <c r="I274" s="125"/>
      <c r="J274" s="126">
        <f t="shared" si="71"/>
        <v>0</v>
      </c>
      <c r="K274" s="126">
        <f t="shared" si="72"/>
        <v>0</v>
      </c>
      <c r="L274" s="127">
        <f t="shared" si="68"/>
        <v>0</v>
      </c>
      <c r="M274" s="128">
        <f t="shared" si="69"/>
        <v>0</v>
      </c>
      <c r="N274" s="113">
        <v>400</v>
      </c>
      <c r="O274" s="118">
        <f t="shared" si="73"/>
        <v>0</v>
      </c>
      <c r="P274" s="57">
        <v>14.9</v>
      </c>
      <c r="Q274" s="18">
        <v>326</v>
      </c>
    </row>
    <row r="275" spans="1:17" ht="27" customHeight="1">
      <c r="A275" s="28"/>
      <c r="B275" s="203" t="s">
        <v>659</v>
      </c>
      <c r="C275" s="207" t="s">
        <v>129</v>
      </c>
      <c r="D275" s="35" t="s">
        <v>452</v>
      </c>
      <c r="E275" s="45" t="s">
        <v>699</v>
      </c>
      <c r="F275" s="37" t="s">
        <v>78</v>
      </c>
      <c r="G275" s="42">
        <v>78</v>
      </c>
      <c r="H275" s="39">
        <v>30</v>
      </c>
      <c r="I275" s="8"/>
      <c r="J275" s="1">
        <f t="shared" si="71"/>
        <v>0</v>
      </c>
      <c r="K275" s="1">
        <f t="shared" si="72"/>
        <v>0</v>
      </c>
      <c r="L275" s="3">
        <f t="shared" si="68"/>
        <v>0</v>
      </c>
      <c r="M275" s="4">
        <f t="shared" si="69"/>
        <v>0</v>
      </c>
      <c r="N275" s="32">
        <v>410</v>
      </c>
      <c r="O275" s="87">
        <f t="shared" si="73"/>
        <v>0</v>
      </c>
      <c r="P275" s="57">
        <v>0</v>
      </c>
      <c r="Q275" s="18">
        <v>325</v>
      </c>
    </row>
    <row r="276" spans="1:17" ht="27" customHeight="1">
      <c r="A276" s="119"/>
      <c r="B276" s="197" t="s">
        <v>658</v>
      </c>
      <c r="C276" s="207" t="s">
        <v>563</v>
      </c>
      <c r="D276" s="120" t="s">
        <v>564</v>
      </c>
      <c r="E276" s="148" t="s">
        <v>839</v>
      </c>
      <c r="F276" s="122" t="s">
        <v>78</v>
      </c>
      <c r="G276" s="130">
        <v>118</v>
      </c>
      <c r="H276" s="124">
        <v>20</v>
      </c>
      <c r="I276" s="125"/>
      <c r="J276" s="126">
        <f t="shared" si="71"/>
        <v>0</v>
      </c>
      <c r="K276" s="126">
        <f t="shared" si="72"/>
        <v>0</v>
      </c>
      <c r="L276" s="127">
        <f t="shared" si="68"/>
        <v>0</v>
      </c>
      <c r="M276" s="128">
        <f t="shared" si="69"/>
        <v>0</v>
      </c>
      <c r="N276" s="113">
        <v>470</v>
      </c>
      <c r="O276" s="118">
        <f t="shared" si="73"/>
        <v>0</v>
      </c>
      <c r="P276" s="57"/>
      <c r="Q276" s="18">
        <v>300</v>
      </c>
    </row>
    <row r="277" spans="1:17" ht="27" customHeight="1">
      <c r="A277" s="119"/>
      <c r="B277" s="197" t="s">
        <v>658</v>
      </c>
      <c r="C277" s="207" t="s">
        <v>566</v>
      </c>
      <c r="D277" s="120" t="s">
        <v>567</v>
      </c>
      <c r="E277" s="148" t="s">
        <v>290</v>
      </c>
      <c r="F277" s="122" t="s">
        <v>78</v>
      </c>
      <c r="G277" s="130">
        <v>58</v>
      </c>
      <c r="H277" s="124">
        <v>30</v>
      </c>
      <c r="I277" s="125"/>
      <c r="J277" s="126">
        <f t="shared" si="71"/>
        <v>0</v>
      </c>
      <c r="K277" s="126">
        <f t="shared" si="72"/>
        <v>0</v>
      </c>
      <c r="L277" s="127">
        <f t="shared" si="68"/>
        <v>0</v>
      </c>
      <c r="M277" s="128">
        <f t="shared" si="69"/>
        <v>0</v>
      </c>
      <c r="N277" s="113">
        <v>300</v>
      </c>
      <c r="O277" s="118">
        <f t="shared" si="73"/>
        <v>0</v>
      </c>
      <c r="P277" s="57">
        <v>9.1</v>
      </c>
      <c r="Q277" s="18">
        <v>244</v>
      </c>
    </row>
    <row r="278" spans="1:17" ht="27" customHeight="1">
      <c r="A278" s="119"/>
      <c r="B278" s="197" t="s">
        <v>658</v>
      </c>
      <c r="C278" s="209" t="s">
        <v>294</v>
      </c>
      <c r="D278" s="120" t="s">
        <v>574</v>
      </c>
      <c r="E278" s="148" t="s">
        <v>755</v>
      </c>
      <c r="F278" s="122" t="s">
        <v>78</v>
      </c>
      <c r="G278" s="130">
        <v>118</v>
      </c>
      <c r="H278" s="124">
        <v>16</v>
      </c>
      <c r="I278" s="125"/>
      <c r="J278" s="126">
        <f t="shared" si="71"/>
        <v>0</v>
      </c>
      <c r="K278" s="126">
        <f t="shared" si="72"/>
        <v>0</v>
      </c>
      <c r="L278" s="127">
        <f t="shared" si="68"/>
        <v>0</v>
      </c>
      <c r="M278" s="128">
        <f t="shared" si="69"/>
        <v>0</v>
      </c>
      <c r="N278" s="113">
        <v>780</v>
      </c>
      <c r="O278" s="118">
        <f t="shared" si="73"/>
        <v>0</v>
      </c>
      <c r="P278" s="57">
        <v>13</v>
      </c>
      <c r="Q278" s="18">
        <v>557</v>
      </c>
    </row>
    <row r="279" spans="1:16" ht="27" customHeight="1">
      <c r="A279" s="99"/>
      <c r="B279" s="100"/>
      <c r="C279" s="208" t="s">
        <v>919</v>
      </c>
      <c r="D279" s="101"/>
      <c r="E279" s="102"/>
      <c r="F279" s="103"/>
      <c r="G279" s="104"/>
      <c r="H279" s="105"/>
      <c r="I279" s="100"/>
      <c r="J279" s="106"/>
      <c r="K279" s="106"/>
      <c r="L279" s="107"/>
      <c r="M279" s="108"/>
      <c r="N279" s="109"/>
      <c r="O279" s="110"/>
      <c r="P279" s="57"/>
    </row>
    <row r="280" spans="1:17" ht="27" customHeight="1">
      <c r="A280" s="119"/>
      <c r="B280" s="197" t="s">
        <v>658</v>
      </c>
      <c r="C280" s="209" t="s">
        <v>520</v>
      </c>
      <c r="D280" s="120" t="s">
        <v>521</v>
      </c>
      <c r="E280" s="148" t="s">
        <v>293</v>
      </c>
      <c r="F280" s="129" t="s">
        <v>78</v>
      </c>
      <c r="G280" s="130">
        <v>88</v>
      </c>
      <c r="H280" s="124">
        <v>40</v>
      </c>
      <c r="I280" s="125"/>
      <c r="J280" s="126">
        <f>I280/H280</f>
        <v>0</v>
      </c>
      <c r="K280" s="126">
        <f>I280*G280</f>
        <v>0</v>
      </c>
      <c r="L280" s="127">
        <f>$L$13</f>
        <v>0</v>
      </c>
      <c r="M280" s="128">
        <f>G280*(1-$L$13)*I280</f>
        <v>0</v>
      </c>
      <c r="N280" s="113">
        <v>330</v>
      </c>
      <c r="O280" s="118">
        <f>N280*I280/1000</f>
        <v>0</v>
      </c>
      <c r="P280" s="57">
        <v>13.2</v>
      </c>
      <c r="Q280" s="18">
        <v>207</v>
      </c>
    </row>
    <row r="281" spans="1:17" ht="27" customHeight="1">
      <c r="A281" s="142" t="s">
        <v>8</v>
      </c>
      <c r="B281" s="197" t="s">
        <v>658</v>
      </c>
      <c r="C281" s="207" t="s">
        <v>522</v>
      </c>
      <c r="D281" s="120" t="s">
        <v>523</v>
      </c>
      <c r="E281" s="148" t="s">
        <v>406</v>
      </c>
      <c r="F281" s="129" t="s">
        <v>78</v>
      </c>
      <c r="G281" s="130">
        <v>88</v>
      </c>
      <c r="H281" s="124">
        <v>40</v>
      </c>
      <c r="I281" s="125"/>
      <c r="J281" s="126">
        <f>I281/H281</f>
        <v>0</v>
      </c>
      <c r="K281" s="126">
        <f>I281*G281</f>
        <v>0</v>
      </c>
      <c r="L281" s="127">
        <f>$L$13</f>
        <v>0</v>
      </c>
      <c r="M281" s="128">
        <f>G281*(1-$L$13)*I281</f>
        <v>0</v>
      </c>
      <c r="N281" s="113">
        <v>350</v>
      </c>
      <c r="O281" s="118">
        <f>N281*I281/1000</f>
        <v>0</v>
      </c>
      <c r="P281" s="57">
        <v>11.7</v>
      </c>
      <c r="Q281" s="18">
        <v>206</v>
      </c>
    </row>
    <row r="282" spans="1:17" ht="27" customHeight="1">
      <c r="A282" s="119"/>
      <c r="B282" s="197" t="s">
        <v>658</v>
      </c>
      <c r="C282" s="207" t="s">
        <v>524</v>
      </c>
      <c r="D282" s="120" t="s">
        <v>525</v>
      </c>
      <c r="E282" s="148" t="s">
        <v>846</v>
      </c>
      <c r="F282" s="129" t="s">
        <v>78</v>
      </c>
      <c r="G282" s="130">
        <v>88</v>
      </c>
      <c r="H282" s="124">
        <v>20</v>
      </c>
      <c r="I282" s="125"/>
      <c r="J282" s="126">
        <f>I282/H282</f>
        <v>0</v>
      </c>
      <c r="K282" s="126">
        <f>I282*G282</f>
        <v>0</v>
      </c>
      <c r="L282" s="127">
        <f>$L$13</f>
        <v>0</v>
      </c>
      <c r="M282" s="128">
        <f>G282*(1-$L$13)*I282</f>
        <v>0</v>
      </c>
      <c r="N282" s="113">
        <v>410</v>
      </c>
      <c r="O282" s="118">
        <f>N282*I282/1000</f>
        <v>0</v>
      </c>
      <c r="P282" s="57">
        <v>8.4</v>
      </c>
      <c r="Q282" s="18">
        <v>205</v>
      </c>
    </row>
    <row r="283" spans="1:17" ht="27" customHeight="1">
      <c r="A283" s="119"/>
      <c r="B283" s="197" t="s">
        <v>658</v>
      </c>
      <c r="C283" s="211" t="s">
        <v>526</v>
      </c>
      <c r="D283" s="120" t="s">
        <v>527</v>
      </c>
      <c r="E283" s="148" t="s">
        <v>847</v>
      </c>
      <c r="F283" s="129" t="s">
        <v>78</v>
      </c>
      <c r="G283" s="130">
        <v>168</v>
      </c>
      <c r="H283" s="124">
        <v>20</v>
      </c>
      <c r="I283" s="125"/>
      <c r="J283" s="126">
        <f>I283/H283</f>
        <v>0</v>
      </c>
      <c r="K283" s="126">
        <f>I283*G283</f>
        <v>0</v>
      </c>
      <c r="L283" s="127">
        <f>$L$13</f>
        <v>0</v>
      </c>
      <c r="M283" s="128">
        <f>G283*(1-$L$13)*I283</f>
        <v>0</v>
      </c>
      <c r="N283" s="113">
        <v>680</v>
      </c>
      <c r="O283" s="118">
        <f>N283*I283/1000</f>
        <v>0</v>
      </c>
      <c r="P283" s="57">
        <v>13.7</v>
      </c>
      <c r="Q283" s="18">
        <v>204</v>
      </c>
    </row>
    <row r="284" spans="1:16" ht="27" customHeight="1">
      <c r="A284" s="99"/>
      <c r="B284" s="100"/>
      <c r="C284" s="208" t="s">
        <v>920</v>
      </c>
      <c r="D284" s="101"/>
      <c r="E284" s="102"/>
      <c r="F284" s="103"/>
      <c r="G284" s="104"/>
      <c r="H284" s="105"/>
      <c r="I284" s="100"/>
      <c r="J284" s="106"/>
      <c r="K284" s="106"/>
      <c r="L284" s="107"/>
      <c r="M284" s="108"/>
      <c r="N284" s="109"/>
      <c r="O284" s="110"/>
      <c r="P284" s="57"/>
    </row>
    <row r="285" spans="1:17" ht="27" customHeight="1">
      <c r="A285" s="119"/>
      <c r="B285" s="197" t="s">
        <v>658</v>
      </c>
      <c r="C285" s="207" t="s">
        <v>295</v>
      </c>
      <c r="D285" s="120" t="s">
        <v>575</v>
      </c>
      <c r="E285" s="159" t="s">
        <v>40</v>
      </c>
      <c r="F285" s="129" t="s">
        <v>78</v>
      </c>
      <c r="G285" s="130">
        <v>98</v>
      </c>
      <c r="H285" s="124">
        <v>20</v>
      </c>
      <c r="I285" s="125"/>
      <c r="J285" s="126">
        <f aca="true" t="shared" si="74" ref="J285:J292">I285/H285</f>
        <v>0</v>
      </c>
      <c r="K285" s="126">
        <f aca="true" t="shared" si="75" ref="K285:K292">I285*G285</f>
        <v>0</v>
      </c>
      <c r="L285" s="127">
        <f aca="true" t="shared" si="76" ref="L285:L292">$L$13</f>
        <v>0</v>
      </c>
      <c r="M285" s="128">
        <f aca="true" t="shared" si="77" ref="M285:M292">G285*(1-$L$13)*I285</f>
        <v>0</v>
      </c>
      <c r="N285" s="113">
        <v>510</v>
      </c>
      <c r="O285" s="118">
        <f aca="true" t="shared" si="78" ref="O285:O292">N285*I285/1000</f>
        <v>0</v>
      </c>
      <c r="P285" s="57">
        <v>10.1</v>
      </c>
      <c r="Q285" s="18">
        <v>243</v>
      </c>
    </row>
    <row r="286" spans="1:17" ht="27" customHeight="1">
      <c r="A286" s="119"/>
      <c r="B286" s="197" t="s">
        <v>658</v>
      </c>
      <c r="C286" s="207" t="s">
        <v>577</v>
      </c>
      <c r="D286" s="120" t="s">
        <v>578</v>
      </c>
      <c r="E286" s="159" t="s">
        <v>41</v>
      </c>
      <c r="F286" s="129" t="s">
        <v>78</v>
      </c>
      <c r="G286" s="130">
        <v>78</v>
      </c>
      <c r="H286" s="124">
        <v>40</v>
      </c>
      <c r="I286" s="125"/>
      <c r="J286" s="126">
        <f t="shared" si="74"/>
        <v>0</v>
      </c>
      <c r="K286" s="126">
        <f t="shared" si="75"/>
        <v>0</v>
      </c>
      <c r="L286" s="127">
        <f t="shared" si="76"/>
        <v>0</v>
      </c>
      <c r="M286" s="128">
        <f t="shared" si="77"/>
        <v>0</v>
      </c>
      <c r="N286" s="113">
        <v>330</v>
      </c>
      <c r="O286" s="118">
        <f t="shared" si="78"/>
        <v>0</v>
      </c>
      <c r="P286" s="57">
        <v>13.2</v>
      </c>
      <c r="Q286" s="18">
        <v>280</v>
      </c>
    </row>
    <row r="287" spans="1:17" ht="27" customHeight="1">
      <c r="A287" s="119"/>
      <c r="B287" s="197" t="s">
        <v>658</v>
      </c>
      <c r="C287" s="207" t="s">
        <v>296</v>
      </c>
      <c r="D287" s="120" t="s">
        <v>579</v>
      </c>
      <c r="E287" s="121" t="s">
        <v>42</v>
      </c>
      <c r="F287" s="122" t="s">
        <v>78</v>
      </c>
      <c r="G287" s="130">
        <v>108</v>
      </c>
      <c r="H287" s="124">
        <v>20</v>
      </c>
      <c r="I287" s="125"/>
      <c r="J287" s="126">
        <f t="shared" si="74"/>
        <v>0</v>
      </c>
      <c r="K287" s="126">
        <f t="shared" si="75"/>
        <v>0</v>
      </c>
      <c r="L287" s="127">
        <f t="shared" si="76"/>
        <v>0</v>
      </c>
      <c r="M287" s="128">
        <f t="shared" si="77"/>
        <v>0</v>
      </c>
      <c r="N287" s="113">
        <v>530</v>
      </c>
      <c r="O287" s="118">
        <f t="shared" si="78"/>
        <v>0</v>
      </c>
      <c r="P287" s="57">
        <v>10.8</v>
      </c>
      <c r="Q287" s="18">
        <v>398</v>
      </c>
    </row>
    <row r="288" spans="1:17" ht="27" customHeight="1">
      <c r="A288" s="119"/>
      <c r="B288" s="197" t="s">
        <v>658</v>
      </c>
      <c r="C288" s="207" t="s">
        <v>297</v>
      </c>
      <c r="D288" s="120" t="s">
        <v>576</v>
      </c>
      <c r="E288" s="159" t="s">
        <v>298</v>
      </c>
      <c r="F288" s="129" t="s">
        <v>78</v>
      </c>
      <c r="G288" s="130">
        <v>118</v>
      </c>
      <c r="H288" s="124">
        <v>20</v>
      </c>
      <c r="I288" s="125"/>
      <c r="J288" s="126">
        <f t="shared" si="74"/>
        <v>0</v>
      </c>
      <c r="K288" s="126">
        <f t="shared" si="75"/>
        <v>0</v>
      </c>
      <c r="L288" s="127">
        <f t="shared" si="76"/>
        <v>0</v>
      </c>
      <c r="M288" s="128">
        <f t="shared" si="77"/>
        <v>0</v>
      </c>
      <c r="N288" s="113">
        <v>580</v>
      </c>
      <c r="O288" s="118">
        <f t="shared" si="78"/>
        <v>0</v>
      </c>
      <c r="P288" s="57">
        <v>10.6</v>
      </c>
      <c r="Q288" s="18">
        <v>399</v>
      </c>
    </row>
    <row r="289" spans="1:17" ht="27" customHeight="1">
      <c r="A289" s="119"/>
      <c r="B289" s="197" t="s">
        <v>658</v>
      </c>
      <c r="C289" s="207" t="s">
        <v>299</v>
      </c>
      <c r="D289" s="120" t="s">
        <v>580</v>
      </c>
      <c r="E289" s="159" t="s">
        <v>43</v>
      </c>
      <c r="F289" s="129" t="s">
        <v>78</v>
      </c>
      <c r="G289" s="130">
        <v>98</v>
      </c>
      <c r="H289" s="124">
        <v>28</v>
      </c>
      <c r="I289" s="125"/>
      <c r="J289" s="126">
        <f t="shared" si="74"/>
        <v>0</v>
      </c>
      <c r="K289" s="126">
        <f t="shared" si="75"/>
        <v>0</v>
      </c>
      <c r="L289" s="127">
        <f t="shared" si="76"/>
        <v>0</v>
      </c>
      <c r="M289" s="128">
        <f t="shared" si="77"/>
        <v>0</v>
      </c>
      <c r="N289" s="113">
        <v>440</v>
      </c>
      <c r="O289" s="118">
        <f t="shared" si="78"/>
        <v>0</v>
      </c>
      <c r="P289" s="57">
        <v>12.2</v>
      </c>
      <c r="Q289" s="18">
        <v>440</v>
      </c>
    </row>
    <row r="290" spans="1:17" ht="27" customHeight="1">
      <c r="A290" s="119"/>
      <c r="B290" s="197" t="s">
        <v>658</v>
      </c>
      <c r="C290" s="207" t="s">
        <v>300</v>
      </c>
      <c r="D290" s="120" t="s">
        <v>582</v>
      </c>
      <c r="E290" s="159" t="s">
        <v>44</v>
      </c>
      <c r="F290" s="129" t="s">
        <v>78</v>
      </c>
      <c r="G290" s="130">
        <v>138</v>
      </c>
      <c r="H290" s="124">
        <v>20</v>
      </c>
      <c r="I290" s="125"/>
      <c r="J290" s="126">
        <f t="shared" si="74"/>
        <v>0</v>
      </c>
      <c r="K290" s="126">
        <f t="shared" si="75"/>
        <v>0</v>
      </c>
      <c r="L290" s="127">
        <f t="shared" si="76"/>
        <v>0</v>
      </c>
      <c r="M290" s="128">
        <f t="shared" si="77"/>
        <v>0</v>
      </c>
      <c r="N290" s="113">
        <v>600</v>
      </c>
      <c r="O290" s="118">
        <f t="shared" si="78"/>
        <v>0</v>
      </c>
      <c r="P290" s="57">
        <v>12.2</v>
      </c>
      <c r="Q290" s="18">
        <v>429</v>
      </c>
    </row>
    <row r="291" spans="1:17" ht="27" customHeight="1">
      <c r="A291" s="119"/>
      <c r="B291" s="197" t="s">
        <v>658</v>
      </c>
      <c r="C291" s="207" t="s">
        <v>301</v>
      </c>
      <c r="D291" s="120" t="s">
        <v>583</v>
      </c>
      <c r="E291" s="159" t="s">
        <v>39</v>
      </c>
      <c r="F291" s="129" t="s">
        <v>78</v>
      </c>
      <c r="G291" s="130">
        <v>78</v>
      </c>
      <c r="H291" s="124">
        <v>20</v>
      </c>
      <c r="I291" s="125"/>
      <c r="J291" s="126">
        <f t="shared" si="74"/>
        <v>0</v>
      </c>
      <c r="K291" s="126">
        <f t="shared" si="75"/>
        <v>0</v>
      </c>
      <c r="L291" s="127">
        <f t="shared" si="76"/>
        <v>0</v>
      </c>
      <c r="M291" s="128">
        <f t="shared" si="77"/>
        <v>0</v>
      </c>
      <c r="N291" s="113">
        <v>470</v>
      </c>
      <c r="O291" s="118">
        <f t="shared" si="78"/>
        <v>0</v>
      </c>
      <c r="P291" s="57">
        <v>9.4</v>
      </c>
      <c r="Q291" s="18">
        <v>561</v>
      </c>
    </row>
    <row r="292" spans="1:17" ht="27" customHeight="1">
      <c r="A292" s="119"/>
      <c r="B292" s="197" t="s">
        <v>658</v>
      </c>
      <c r="C292" s="207" t="s">
        <v>302</v>
      </c>
      <c r="D292" s="120" t="s">
        <v>581</v>
      </c>
      <c r="E292" s="121" t="s">
        <v>45</v>
      </c>
      <c r="F292" s="129" t="s">
        <v>78</v>
      </c>
      <c r="G292" s="130">
        <v>98</v>
      </c>
      <c r="H292" s="124">
        <v>32</v>
      </c>
      <c r="I292" s="125"/>
      <c r="J292" s="126">
        <f t="shared" si="74"/>
        <v>0</v>
      </c>
      <c r="K292" s="126">
        <f t="shared" si="75"/>
        <v>0</v>
      </c>
      <c r="L292" s="127">
        <f t="shared" si="76"/>
        <v>0</v>
      </c>
      <c r="M292" s="128">
        <f t="shared" si="77"/>
        <v>0</v>
      </c>
      <c r="N292" s="113">
        <v>370</v>
      </c>
      <c r="O292" s="118">
        <f t="shared" si="78"/>
        <v>0</v>
      </c>
      <c r="P292" s="57">
        <v>11.6</v>
      </c>
      <c r="Q292" s="18">
        <v>632</v>
      </c>
    </row>
    <row r="293" spans="1:16" ht="27" customHeight="1">
      <c r="A293" s="99"/>
      <c r="B293" s="100"/>
      <c r="C293" s="208" t="s">
        <v>921</v>
      </c>
      <c r="D293" s="101"/>
      <c r="E293" s="102"/>
      <c r="F293" s="103"/>
      <c r="G293" s="104"/>
      <c r="H293" s="105"/>
      <c r="I293" s="100"/>
      <c r="J293" s="106"/>
      <c r="K293" s="106"/>
      <c r="L293" s="107"/>
      <c r="M293" s="108"/>
      <c r="N293" s="109"/>
      <c r="O293" s="110"/>
      <c r="P293" s="57"/>
    </row>
    <row r="294" spans="1:17" ht="27" customHeight="1">
      <c r="A294" s="119"/>
      <c r="B294" s="197" t="s">
        <v>658</v>
      </c>
      <c r="C294" s="207" t="s">
        <v>584</v>
      </c>
      <c r="D294" s="120" t="s">
        <v>585</v>
      </c>
      <c r="E294" s="148" t="s">
        <v>848</v>
      </c>
      <c r="F294" s="122" t="s">
        <v>78</v>
      </c>
      <c r="G294" s="123">
        <v>30</v>
      </c>
      <c r="H294" s="124" t="s">
        <v>746</v>
      </c>
      <c r="I294" s="125"/>
      <c r="J294" s="126" t="s">
        <v>182</v>
      </c>
      <c r="K294" s="126">
        <f>I294*G294</f>
        <v>0</v>
      </c>
      <c r="L294" s="127">
        <f>$L$13</f>
        <v>0</v>
      </c>
      <c r="M294" s="128">
        <f>G294*(1-$L$13)*I294</f>
        <v>0</v>
      </c>
      <c r="N294" s="113">
        <v>140</v>
      </c>
      <c r="O294" s="118">
        <f>N294*I294/1000</f>
        <v>0</v>
      </c>
      <c r="P294" s="57"/>
      <c r="Q294" s="18">
        <v>230</v>
      </c>
    </row>
    <row r="295" spans="1:17" ht="27" customHeight="1">
      <c r="A295" s="119"/>
      <c r="B295" s="197" t="s">
        <v>658</v>
      </c>
      <c r="C295" s="207" t="s">
        <v>586</v>
      </c>
      <c r="D295" s="120" t="s">
        <v>587</v>
      </c>
      <c r="E295" s="148" t="s">
        <v>849</v>
      </c>
      <c r="F295" s="122" t="s">
        <v>78</v>
      </c>
      <c r="G295" s="123">
        <v>25</v>
      </c>
      <c r="H295" s="124" t="s">
        <v>746</v>
      </c>
      <c r="I295" s="125"/>
      <c r="J295" s="126" t="s">
        <v>182</v>
      </c>
      <c r="K295" s="126">
        <f>I295*G295</f>
        <v>0</v>
      </c>
      <c r="L295" s="127">
        <f>$L$13</f>
        <v>0</v>
      </c>
      <c r="M295" s="128">
        <f>G295*(1-$L$13)*I295</f>
        <v>0</v>
      </c>
      <c r="N295" s="113">
        <v>80</v>
      </c>
      <c r="O295" s="118">
        <f>N295*I295/1000</f>
        <v>0</v>
      </c>
      <c r="P295" s="57"/>
      <c r="Q295" s="18">
        <v>228</v>
      </c>
    </row>
    <row r="296" spans="1:17" ht="27" customHeight="1">
      <c r="A296" s="119"/>
      <c r="B296" s="197" t="s">
        <v>658</v>
      </c>
      <c r="C296" s="207" t="s">
        <v>588</v>
      </c>
      <c r="D296" s="120" t="s">
        <v>589</v>
      </c>
      <c r="E296" s="148" t="s">
        <v>850</v>
      </c>
      <c r="F296" s="122" t="s">
        <v>78</v>
      </c>
      <c r="G296" s="123">
        <v>25</v>
      </c>
      <c r="H296" s="124" t="s">
        <v>746</v>
      </c>
      <c r="I296" s="125"/>
      <c r="J296" s="126" t="s">
        <v>182</v>
      </c>
      <c r="K296" s="126">
        <f>I296*G296</f>
        <v>0</v>
      </c>
      <c r="L296" s="127">
        <f>$L$13</f>
        <v>0</v>
      </c>
      <c r="M296" s="128">
        <f>G296*(1-$L$13)*I296</f>
        <v>0</v>
      </c>
      <c r="N296" s="113">
        <v>140</v>
      </c>
      <c r="O296" s="118">
        <f>N296*I296/1000</f>
        <v>0</v>
      </c>
      <c r="P296" s="57"/>
      <c r="Q296" s="18">
        <v>219</v>
      </c>
    </row>
    <row r="297" spans="1:17" ht="27" customHeight="1">
      <c r="A297" s="28"/>
      <c r="B297" s="197" t="s">
        <v>658</v>
      </c>
      <c r="C297" s="207" t="s">
        <v>590</v>
      </c>
      <c r="D297" s="35" t="s">
        <v>591</v>
      </c>
      <c r="E297" s="45" t="s">
        <v>851</v>
      </c>
      <c r="F297" s="37" t="s">
        <v>78</v>
      </c>
      <c r="G297" s="38">
        <v>25</v>
      </c>
      <c r="H297" s="39" t="s">
        <v>746</v>
      </c>
      <c r="I297" s="8"/>
      <c r="J297" s="1" t="s">
        <v>182</v>
      </c>
      <c r="K297" s="1">
        <f>I297*G297</f>
        <v>0</v>
      </c>
      <c r="L297" s="3">
        <f>$L$13</f>
        <v>0</v>
      </c>
      <c r="M297" s="4">
        <f>G297*(1-$L$13)*I297</f>
        <v>0</v>
      </c>
      <c r="N297" s="32">
        <v>110</v>
      </c>
      <c r="O297" s="87">
        <f>N297*I297/1000</f>
        <v>0</v>
      </c>
      <c r="P297" s="57"/>
      <c r="Q297" s="18">
        <v>213</v>
      </c>
    </row>
    <row r="298" spans="1:17" ht="27" customHeight="1">
      <c r="A298" s="28"/>
      <c r="B298" s="197" t="s">
        <v>658</v>
      </c>
      <c r="C298" s="207" t="s">
        <v>592</v>
      </c>
      <c r="D298" s="35" t="s">
        <v>593</v>
      </c>
      <c r="E298" s="45" t="s">
        <v>852</v>
      </c>
      <c r="F298" s="37" t="s">
        <v>78</v>
      </c>
      <c r="G298" s="38">
        <v>25</v>
      </c>
      <c r="H298" s="39" t="s">
        <v>746</v>
      </c>
      <c r="I298" s="8"/>
      <c r="J298" s="1" t="s">
        <v>182</v>
      </c>
      <c r="K298" s="1">
        <f>I298*G298</f>
        <v>0</v>
      </c>
      <c r="L298" s="3">
        <f>$L$13</f>
        <v>0</v>
      </c>
      <c r="M298" s="4">
        <f>G298*(1-$L$13)*I298</f>
        <v>0</v>
      </c>
      <c r="N298" s="32">
        <v>110</v>
      </c>
      <c r="O298" s="87">
        <f>N298*I298/1000</f>
        <v>0</v>
      </c>
      <c r="P298" s="57"/>
      <c r="Q298" s="18">
        <v>212</v>
      </c>
    </row>
    <row r="299" spans="1:16" ht="27" customHeight="1">
      <c r="A299" s="99"/>
      <c r="B299" s="100"/>
      <c r="C299" s="208" t="s">
        <v>923</v>
      </c>
      <c r="D299" s="101"/>
      <c r="E299" s="102"/>
      <c r="F299" s="103"/>
      <c r="G299" s="104"/>
      <c r="H299" s="105"/>
      <c r="I299" s="100"/>
      <c r="J299" s="106"/>
      <c r="K299" s="106"/>
      <c r="L299" s="107"/>
      <c r="M299" s="108"/>
      <c r="N299" s="109"/>
      <c r="O299" s="110"/>
      <c r="P299" s="57"/>
    </row>
    <row r="300" spans="1:17" ht="27" customHeight="1">
      <c r="A300" s="28"/>
      <c r="B300" s="205" t="s">
        <v>853</v>
      </c>
      <c r="C300" s="207" t="s">
        <v>319</v>
      </c>
      <c r="D300" s="35" t="s">
        <v>320</v>
      </c>
      <c r="E300" s="45" t="s">
        <v>855</v>
      </c>
      <c r="F300" s="37" t="s">
        <v>78</v>
      </c>
      <c r="G300" s="38">
        <v>288</v>
      </c>
      <c r="H300" s="39" t="s">
        <v>746</v>
      </c>
      <c r="I300" s="8"/>
      <c r="J300" s="1" t="s">
        <v>182</v>
      </c>
      <c r="K300" s="1">
        <f aca="true" t="shared" si="79" ref="K300:K305">I300*G300</f>
        <v>0</v>
      </c>
      <c r="L300" s="3">
        <f aca="true" t="shared" si="80" ref="L300:L305">$L$13</f>
        <v>0</v>
      </c>
      <c r="M300" s="4">
        <f aca="true" t="shared" si="81" ref="M300:M305">G300*(1-$L$13)*I300</f>
        <v>0</v>
      </c>
      <c r="N300" s="32">
        <v>280</v>
      </c>
      <c r="O300" s="87">
        <f aca="true" t="shared" si="82" ref="O300:O305">N300*I300/1000</f>
        <v>0</v>
      </c>
      <c r="P300" s="57"/>
      <c r="Q300" s="18">
        <v>600</v>
      </c>
    </row>
    <row r="301" spans="1:17" ht="27" customHeight="1">
      <c r="A301" s="28"/>
      <c r="B301" s="206" t="s">
        <v>459</v>
      </c>
      <c r="C301" s="207" t="s">
        <v>133</v>
      </c>
      <c r="D301" s="35" t="s">
        <v>458</v>
      </c>
      <c r="E301" s="45" t="s">
        <v>700</v>
      </c>
      <c r="F301" s="37" t="s">
        <v>78</v>
      </c>
      <c r="G301" s="42">
        <v>288</v>
      </c>
      <c r="H301" s="39" t="s">
        <v>746</v>
      </c>
      <c r="I301" s="8"/>
      <c r="J301" s="1" t="s">
        <v>182</v>
      </c>
      <c r="K301" s="1">
        <f t="shared" si="79"/>
        <v>0</v>
      </c>
      <c r="L301" s="3">
        <f t="shared" si="80"/>
        <v>0</v>
      </c>
      <c r="M301" s="4">
        <f t="shared" si="81"/>
        <v>0</v>
      </c>
      <c r="N301" s="32">
        <v>280</v>
      </c>
      <c r="O301" s="87">
        <f t="shared" si="82"/>
        <v>0</v>
      </c>
      <c r="P301" s="57"/>
      <c r="Q301" s="18">
        <v>603</v>
      </c>
    </row>
    <row r="302" spans="1:17" ht="27" customHeight="1">
      <c r="A302" s="28"/>
      <c r="B302" s="205" t="s">
        <v>853</v>
      </c>
      <c r="C302" s="207" t="s">
        <v>321</v>
      </c>
      <c r="D302" s="35" t="s">
        <v>604</v>
      </c>
      <c r="E302" s="45" t="s">
        <v>856</v>
      </c>
      <c r="F302" s="37" t="s">
        <v>78</v>
      </c>
      <c r="G302" s="38">
        <v>288</v>
      </c>
      <c r="H302" s="39" t="s">
        <v>746</v>
      </c>
      <c r="I302" s="8"/>
      <c r="J302" s="1" t="s">
        <v>182</v>
      </c>
      <c r="K302" s="1">
        <f t="shared" si="79"/>
        <v>0</v>
      </c>
      <c r="L302" s="3">
        <f t="shared" si="80"/>
        <v>0</v>
      </c>
      <c r="M302" s="4">
        <f t="shared" si="81"/>
        <v>0</v>
      </c>
      <c r="N302" s="32">
        <v>280</v>
      </c>
      <c r="O302" s="87">
        <f t="shared" si="82"/>
        <v>0</v>
      </c>
      <c r="P302" s="57"/>
      <c r="Q302" s="18">
        <v>601</v>
      </c>
    </row>
    <row r="303" spans="1:17" ht="27" customHeight="1">
      <c r="A303" s="28"/>
      <c r="B303" s="206" t="s">
        <v>459</v>
      </c>
      <c r="C303" s="207" t="s">
        <v>134</v>
      </c>
      <c r="D303" s="35" t="s">
        <v>460</v>
      </c>
      <c r="E303" s="45" t="s">
        <v>701</v>
      </c>
      <c r="F303" s="37" t="s">
        <v>78</v>
      </c>
      <c r="G303" s="38">
        <v>288</v>
      </c>
      <c r="H303" s="39" t="s">
        <v>746</v>
      </c>
      <c r="I303" s="8"/>
      <c r="J303" s="1" t="s">
        <v>182</v>
      </c>
      <c r="K303" s="1">
        <f t="shared" si="79"/>
        <v>0</v>
      </c>
      <c r="L303" s="3">
        <f t="shared" si="80"/>
        <v>0</v>
      </c>
      <c r="M303" s="4">
        <f t="shared" si="81"/>
        <v>0</v>
      </c>
      <c r="N303" s="32">
        <v>280</v>
      </c>
      <c r="O303" s="87">
        <f t="shared" si="82"/>
        <v>0</v>
      </c>
      <c r="P303" s="57"/>
      <c r="Q303" s="18">
        <v>604</v>
      </c>
    </row>
    <row r="304" spans="1:17" ht="27" customHeight="1">
      <c r="A304" s="28"/>
      <c r="B304" s="205" t="s">
        <v>853</v>
      </c>
      <c r="C304" s="207" t="s">
        <v>322</v>
      </c>
      <c r="D304" s="35" t="s">
        <v>605</v>
      </c>
      <c r="E304" s="45" t="s">
        <v>857</v>
      </c>
      <c r="F304" s="77" t="s">
        <v>78</v>
      </c>
      <c r="G304" s="38">
        <v>288</v>
      </c>
      <c r="H304" s="39" t="s">
        <v>746</v>
      </c>
      <c r="I304" s="8"/>
      <c r="J304" s="1" t="s">
        <v>182</v>
      </c>
      <c r="K304" s="1">
        <f t="shared" si="79"/>
        <v>0</v>
      </c>
      <c r="L304" s="3">
        <f t="shared" si="80"/>
        <v>0</v>
      </c>
      <c r="M304" s="4">
        <f t="shared" si="81"/>
        <v>0</v>
      </c>
      <c r="N304" s="32">
        <v>280</v>
      </c>
      <c r="O304" s="87">
        <f t="shared" si="82"/>
        <v>0</v>
      </c>
      <c r="P304" s="57"/>
      <c r="Q304" s="18">
        <v>602</v>
      </c>
    </row>
    <row r="305" spans="1:17" ht="27" customHeight="1">
      <c r="A305" s="28"/>
      <c r="B305" s="206" t="s">
        <v>459</v>
      </c>
      <c r="C305" s="207" t="s">
        <v>135</v>
      </c>
      <c r="D305" s="35" t="s">
        <v>461</v>
      </c>
      <c r="E305" s="45" t="s">
        <v>702</v>
      </c>
      <c r="F305" s="37" t="s">
        <v>78</v>
      </c>
      <c r="G305" s="38">
        <v>288</v>
      </c>
      <c r="H305" s="39" t="s">
        <v>746</v>
      </c>
      <c r="I305" s="8"/>
      <c r="J305" s="1" t="s">
        <v>182</v>
      </c>
      <c r="K305" s="1">
        <f t="shared" si="79"/>
        <v>0</v>
      </c>
      <c r="L305" s="3">
        <f t="shared" si="80"/>
        <v>0</v>
      </c>
      <c r="M305" s="4">
        <f t="shared" si="81"/>
        <v>0</v>
      </c>
      <c r="N305" s="32">
        <v>280</v>
      </c>
      <c r="O305" s="87">
        <f t="shared" si="82"/>
        <v>0</v>
      </c>
      <c r="P305" s="57"/>
      <c r="Q305" s="18">
        <v>605</v>
      </c>
    </row>
    <row r="306" spans="1:16" ht="27" customHeight="1">
      <c r="A306" s="99"/>
      <c r="B306" s="100"/>
      <c r="C306" s="208" t="s">
        <v>922</v>
      </c>
      <c r="D306" s="101"/>
      <c r="E306" s="102"/>
      <c r="F306" s="103"/>
      <c r="G306" s="104"/>
      <c r="H306" s="105"/>
      <c r="I306" s="100"/>
      <c r="J306" s="106"/>
      <c r="K306" s="106"/>
      <c r="L306" s="107"/>
      <c r="M306" s="108"/>
      <c r="N306" s="109"/>
      <c r="O306" s="110"/>
      <c r="P306" s="57"/>
    </row>
    <row r="307" spans="1:17" ht="27" customHeight="1">
      <c r="A307" s="28"/>
      <c r="B307" s="205" t="s">
        <v>853</v>
      </c>
      <c r="C307" s="207" t="s">
        <v>620</v>
      </c>
      <c r="D307" s="35" t="s">
        <v>621</v>
      </c>
      <c r="E307" s="45" t="s">
        <v>304</v>
      </c>
      <c r="F307" s="37" t="s">
        <v>78</v>
      </c>
      <c r="G307" s="42">
        <v>288</v>
      </c>
      <c r="H307" s="39" t="s">
        <v>746</v>
      </c>
      <c r="I307" s="8"/>
      <c r="J307" s="1" t="s">
        <v>182</v>
      </c>
      <c r="K307" s="1">
        <f aca="true" t="shared" si="83" ref="K307:K314">I307*G307</f>
        <v>0</v>
      </c>
      <c r="L307" s="3">
        <f aca="true" t="shared" si="84" ref="L307:L314">$L$13</f>
        <v>0</v>
      </c>
      <c r="M307" s="4">
        <f aca="true" t="shared" si="85" ref="M307:M314">G307*(1-$L$13)*I307</f>
        <v>0</v>
      </c>
      <c r="N307" s="32">
        <v>210</v>
      </c>
      <c r="O307" s="87">
        <f aca="true" t="shared" si="86" ref="O307:O314">N307*I307/1000</f>
        <v>0</v>
      </c>
      <c r="P307" s="57"/>
      <c r="Q307" s="18">
        <v>120</v>
      </c>
    </row>
    <row r="308" spans="1:17" ht="27" customHeight="1">
      <c r="A308" s="28"/>
      <c r="B308" s="206" t="s">
        <v>459</v>
      </c>
      <c r="C308" s="207" t="s">
        <v>130</v>
      </c>
      <c r="D308" s="51" t="s">
        <v>1003</v>
      </c>
      <c r="E308" s="43" t="s">
        <v>131</v>
      </c>
      <c r="F308" s="37" t="s">
        <v>78</v>
      </c>
      <c r="G308" s="42">
        <v>288</v>
      </c>
      <c r="H308" s="39" t="s">
        <v>746</v>
      </c>
      <c r="I308" s="8"/>
      <c r="J308" s="1" t="s">
        <v>182</v>
      </c>
      <c r="K308" s="1">
        <f t="shared" si="83"/>
        <v>0</v>
      </c>
      <c r="L308" s="3">
        <f t="shared" si="84"/>
        <v>0</v>
      </c>
      <c r="M308" s="4">
        <f t="shared" si="85"/>
        <v>0</v>
      </c>
      <c r="N308" s="32">
        <v>220</v>
      </c>
      <c r="O308" s="87">
        <f t="shared" si="86"/>
        <v>0</v>
      </c>
      <c r="P308" s="57"/>
      <c r="Q308" s="18">
        <v>274</v>
      </c>
    </row>
    <row r="309" spans="1:17" ht="27" customHeight="1">
      <c r="A309" s="28"/>
      <c r="B309" s="205" t="s">
        <v>853</v>
      </c>
      <c r="C309" s="207" t="s">
        <v>305</v>
      </c>
      <c r="D309" s="35" t="s">
        <v>624</v>
      </c>
      <c r="E309" s="45" t="s">
        <v>46</v>
      </c>
      <c r="F309" s="37" t="s">
        <v>78</v>
      </c>
      <c r="G309" s="42">
        <v>298</v>
      </c>
      <c r="H309" s="39" t="s">
        <v>746</v>
      </c>
      <c r="I309" s="8"/>
      <c r="J309" s="1" t="s">
        <v>182</v>
      </c>
      <c r="K309" s="1">
        <f t="shared" si="83"/>
        <v>0</v>
      </c>
      <c r="L309" s="3">
        <f t="shared" si="84"/>
        <v>0</v>
      </c>
      <c r="M309" s="4">
        <f t="shared" si="85"/>
        <v>0</v>
      </c>
      <c r="N309" s="32">
        <v>70</v>
      </c>
      <c r="O309" s="87">
        <f t="shared" si="86"/>
        <v>0</v>
      </c>
      <c r="P309" s="57"/>
      <c r="Q309" s="18">
        <v>460</v>
      </c>
    </row>
    <row r="310" spans="1:17" ht="27" customHeight="1">
      <c r="A310" s="28"/>
      <c r="B310" s="206" t="s">
        <v>459</v>
      </c>
      <c r="C310" s="207" t="s">
        <v>464</v>
      </c>
      <c r="D310" s="35" t="s">
        <v>465</v>
      </c>
      <c r="E310" s="45" t="s">
        <v>303</v>
      </c>
      <c r="F310" s="37" t="s">
        <v>78</v>
      </c>
      <c r="G310" s="42">
        <v>458</v>
      </c>
      <c r="H310" s="39" t="s">
        <v>746</v>
      </c>
      <c r="I310" s="8"/>
      <c r="J310" s="1" t="s">
        <v>182</v>
      </c>
      <c r="K310" s="1">
        <f t="shared" si="83"/>
        <v>0</v>
      </c>
      <c r="L310" s="3">
        <f t="shared" si="84"/>
        <v>0</v>
      </c>
      <c r="M310" s="4">
        <f t="shared" si="85"/>
        <v>0</v>
      </c>
      <c r="N310" s="32">
        <v>2000</v>
      </c>
      <c r="O310" s="87">
        <f t="shared" si="86"/>
        <v>0</v>
      </c>
      <c r="P310" s="57"/>
      <c r="Q310" s="18">
        <v>273</v>
      </c>
    </row>
    <row r="311" spans="1:17" ht="27" customHeight="1">
      <c r="A311" s="28"/>
      <c r="B311" s="205" t="s">
        <v>853</v>
      </c>
      <c r="C311" s="207" t="s">
        <v>622</v>
      </c>
      <c r="D311" s="35" t="s">
        <v>623</v>
      </c>
      <c r="E311" s="45" t="s">
        <v>47</v>
      </c>
      <c r="F311" s="77" t="s">
        <v>78</v>
      </c>
      <c r="G311" s="42">
        <v>188</v>
      </c>
      <c r="H311" s="39" t="s">
        <v>746</v>
      </c>
      <c r="I311" s="8"/>
      <c r="J311" s="1" t="s">
        <v>182</v>
      </c>
      <c r="K311" s="1">
        <f t="shared" si="83"/>
        <v>0</v>
      </c>
      <c r="L311" s="3">
        <f t="shared" si="84"/>
        <v>0</v>
      </c>
      <c r="M311" s="4">
        <f t="shared" si="85"/>
        <v>0</v>
      </c>
      <c r="N311" s="32">
        <v>500</v>
      </c>
      <c r="O311" s="87">
        <f t="shared" si="86"/>
        <v>0</v>
      </c>
      <c r="P311" s="57"/>
      <c r="Q311" s="18">
        <v>115</v>
      </c>
    </row>
    <row r="312" spans="1:17" ht="27" customHeight="1">
      <c r="A312" s="28"/>
      <c r="B312" s="206" t="s">
        <v>459</v>
      </c>
      <c r="C312" s="207" t="s">
        <v>466</v>
      </c>
      <c r="D312" s="35" t="s">
        <v>467</v>
      </c>
      <c r="E312" s="45" t="s">
        <v>47</v>
      </c>
      <c r="F312" s="37" t="s">
        <v>78</v>
      </c>
      <c r="G312" s="42">
        <v>188</v>
      </c>
      <c r="H312" s="39" t="s">
        <v>746</v>
      </c>
      <c r="I312" s="8"/>
      <c r="J312" s="1" t="s">
        <v>182</v>
      </c>
      <c r="K312" s="1">
        <f t="shared" si="83"/>
        <v>0</v>
      </c>
      <c r="L312" s="3">
        <f t="shared" si="84"/>
        <v>0</v>
      </c>
      <c r="M312" s="4">
        <f t="shared" si="85"/>
        <v>0</v>
      </c>
      <c r="N312" s="32">
        <v>520</v>
      </c>
      <c r="O312" s="87">
        <f t="shared" si="86"/>
        <v>0</v>
      </c>
      <c r="P312" s="57"/>
      <c r="Q312" s="18">
        <v>246</v>
      </c>
    </row>
    <row r="313" spans="1:17" ht="27" customHeight="1">
      <c r="A313" s="28"/>
      <c r="B313" s="206" t="s">
        <v>459</v>
      </c>
      <c r="C313" s="207" t="s">
        <v>462</v>
      </c>
      <c r="D313" s="35" t="s">
        <v>463</v>
      </c>
      <c r="E313" s="43" t="s">
        <v>69</v>
      </c>
      <c r="F313" s="37" t="s">
        <v>78</v>
      </c>
      <c r="G313" s="42">
        <v>138</v>
      </c>
      <c r="H313" s="39" t="s">
        <v>746</v>
      </c>
      <c r="I313" s="8"/>
      <c r="J313" s="1" t="s">
        <v>182</v>
      </c>
      <c r="K313" s="1">
        <f t="shared" si="83"/>
        <v>0</v>
      </c>
      <c r="L313" s="3">
        <f t="shared" si="84"/>
        <v>0</v>
      </c>
      <c r="M313" s="4">
        <f t="shared" si="85"/>
        <v>0</v>
      </c>
      <c r="N313" s="32">
        <v>110</v>
      </c>
      <c r="O313" s="87">
        <f t="shared" si="86"/>
        <v>0</v>
      </c>
      <c r="P313" s="57"/>
      <c r="Q313" s="18">
        <v>253</v>
      </c>
    </row>
    <row r="314" spans="1:17" ht="27" customHeight="1">
      <c r="A314" s="28"/>
      <c r="B314" s="206" t="s">
        <v>459</v>
      </c>
      <c r="C314" s="207" t="s">
        <v>132</v>
      </c>
      <c r="D314" s="35" t="s">
        <v>468</v>
      </c>
      <c r="E314" s="43" t="s">
        <v>70</v>
      </c>
      <c r="F314" s="37" t="s">
        <v>78</v>
      </c>
      <c r="G314" s="42">
        <v>98</v>
      </c>
      <c r="H314" s="39" t="s">
        <v>746</v>
      </c>
      <c r="I314" s="8"/>
      <c r="J314" s="1" t="s">
        <v>182</v>
      </c>
      <c r="K314" s="1">
        <f t="shared" si="83"/>
        <v>0</v>
      </c>
      <c r="L314" s="3">
        <f t="shared" si="84"/>
        <v>0</v>
      </c>
      <c r="M314" s="4">
        <f t="shared" si="85"/>
        <v>0</v>
      </c>
      <c r="N314" s="32">
        <v>50</v>
      </c>
      <c r="O314" s="87">
        <f t="shared" si="86"/>
        <v>0</v>
      </c>
      <c r="P314" s="57"/>
      <c r="Q314" s="18">
        <v>527</v>
      </c>
    </row>
    <row r="315" spans="1:16" ht="27" customHeight="1">
      <c r="A315" s="99"/>
      <c r="B315" s="100"/>
      <c r="C315" s="208" t="s">
        <v>925</v>
      </c>
      <c r="D315" s="101"/>
      <c r="E315" s="102"/>
      <c r="F315" s="103"/>
      <c r="G315" s="104"/>
      <c r="H315" s="105"/>
      <c r="I315" s="100"/>
      <c r="J315" s="106"/>
      <c r="K315" s="106"/>
      <c r="L315" s="107"/>
      <c r="M315" s="108"/>
      <c r="N315" s="109"/>
      <c r="O315" s="110"/>
      <c r="P315" s="57"/>
    </row>
    <row r="316" spans="1:17" ht="27" customHeight="1">
      <c r="A316" s="28"/>
      <c r="B316" s="200" t="s">
        <v>50</v>
      </c>
      <c r="C316" s="210" t="s">
        <v>409</v>
      </c>
      <c r="D316" s="52" t="s">
        <v>327</v>
      </c>
      <c r="E316" s="48" t="s">
        <v>1138</v>
      </c>
      <c r="F316" s="37" t="s">
        <v>78</v>
      </c>
      <c r="G316" s="42">
        <v>88</v>
      </c>
      <c r="H316" s="39">
        <v>100</v>
      </c>
      <c r="I316" s="10"/>
      <c r="J316" s="1">
        <f aca="true" t="shared" si="87" ref="J316:J327">I316/H316</f>
        <v>0</v>
      </c>
      <c r="K316" s="1">
        <f>I316*G316</f>
        <v>0</v>
      </c>
      <c r="L316" s="3">
        <f aca="true" t="shared" si="88" ref="L316:L347">$L$13</f>
        <v>0</v>
      </c>
      <c r="M316" s="4">
        <f aca="true" t="shared" si="89" ref="M316:M347">G316*(1-$L$13)*I316</f>
        <v>0</v>
      </c>
      <c r="N316" s="32">
        <v>70</v>
      </c>
      <c r="O316" s="87">
        <f>N316*I316/1000</f>
        <v>0</v>
      </c>
      <c r="P316" s="57">
        <v>7.3</v>
      </c>
      <c r="Q316" s="18">
        <v>955</v>
      </c>
    </row>
    <row r="317" spans="1:17" s="40" customFormat="1" ht="27" customHeight="1">
      <c r="A317" s="26" t="s">
        <v>1139</v>
      </c>
      <c r="B317" s="200" t="s">
        <v>50</v>
      </c>
      <c r="C317" s="207" t="s">
        <v>886</v>
      </c>
      <c r="D317" s="54" t="s">
        <v>1004</v>
      </c>
      <c r="E317" s="36" t="s">
        <v>1140</v>
      </c>
      <c r="F317" s="37" t="s">
        <v>35</v>
      </c>
      <c r="G317" s="42">
        <v>88</v>
      </c>
      <c r="H317" s="34">
        <v>48</v>
      </c>
      <c r="I317" s="75"/>
      <c r="J317" s="6">
        <f t="shared" si="87"/>
        <v>0</v>
      </c>
      <c r="K317" s="6">
        <f>I317*G317</f>
        <v>0</v>
      </c>
      <c r="L317" s="3">
        <f t="shared" si="88"/>
        <v>0</v>
      </c>
      <c r="M317" s="4">
        <f t="shared" si="89"/>
        <v>0</v>
      </c>
      <c r="N317" s="32">
        <v>90</v>
      </c>
      <c r="O317" s="87">
        <f>N317*I317/1000</f>
        <v>0</v>
      </c>
      <c r="P317" s="57">
        <v>4.5</v>
      </c>
      <c r="Q317" s="18">
        <v>1082</v>
      </c>
    </row>
    <row r="318" spans="1:17" ht="27" customHeight="1">
      <c r="A318" s="26" t="s">
        <v>1139</v>
      </c>
      <c r="B318" s="200" t="s">
        <v>50</v>
      </c>
      <c r="C318" s="207" t="s">
        <v>885</v>
      </c>
      <c r="D318" s="54" t="s">
        <v>1005</v>
      </c>
      <c r="E318" s="36" t="s">
        <v>1141</v>
      </c>
      <c r="F318" s="37" t="s">
        <v>78</v>
      </c>
      <c r="G318" s="42">
        <v>88</v>
      </c>
      <c r="H318" s="34">
        <v>48</v>
      </c>
      <c r="I318" s="75"/>
      <c r="J318" s="6">
        <f t="shared" si="87"/>
        <v>0</v>
      </c>
      <c r="K318" s="6">
        <f>I318*G318</f>
        <v>0</v>
      </c>
      <c r="L318" s="3">
        <f t="shared" si="88"/>
        <v>0</v>
      </c>
      <c r="M318" s="4">
        <f t="shared" si="89"/>
        <v>0</v>
      </c>
      <c r="N318" s="32">
        <v>100</v>
      </c>
      <c r="O318" s="87">
        <f>N318*I318/1000</f>
        <v>0</v>
      </c>
      <c r="P318" s="57">
        <v>5.5</v>
      </c>
      <c r="Q318" s="18">
        <v>1081</v>
      </c>
    </row>
    <row r="319" spans="1:17" ht="27" customHeight="1">
      <c r="A319" s="28"/>
      <c r="B319" s="200" t="s">
        <v>50</v>
      </c>
      <c r="C319" s="207" t="s">
        <v>328</v>
      </c>
      <c r="D319" s="35" t="s">
        <v>633</v>
      </c>
      <c r="E319" s="45" t="s">
        <v>51</v>
      </c>
      <c r="F319" s="37" t="s">
        <v>35</v>
      </c>
      <c r="G319" s="42">
        <v>88</v>
      </c>
      <c r="H319" s="39">
        <v>12</v>
      </c>
      <c r="I319" s="8"/>
      <c r="J319" s="1">
        <f t="shared" si="87"/>
        <v>0</v>
      </c>
      <c r="K319" s="1">
        <f aca="true" t="shared" si="90" ref="K319:K327">I319*G319</f>
        <v>0</v>
      </c>
      <c r="L319" s="3">
        <f t="shared" si="88"/>
        <v>0</v>
      </c>
      <c r="M319" s="4">
        <f t="shared" si="89"/>
        <v>0</v>
      </c>
      <c r="N319" s="32">
        <v>570</v>
      </c>
      <c r="O319" s="87">
        <f aca="true" t="shared" si="91" ref="O319:O327">N319*I319/1000</f>
        <v>0</v>
      </c>
      <c r="P319" s="57">
        <v>7.4</v>
      </c>
      <c r="Q319" s="18">
        <v>705</v>
      </c>
    </row>
    <row r="320" spans="1:17" ht="27" customHeight="1">
      <c r="A320" s="28"/>
      <c r="B320" s="200" t="s">
        <v>50</v>
      </c>
      <c r="C320" s="207" t="s">
        <v>625</v>
      </c>
      <c r="D320" s="35" t="s">
        <v>626</v>
      </c>
      <c r="E320" s="45" t="s">
        <v>330</v>
      </c>
      <c r="F320" s="37" t="s">
        <v>78</v>
      </c>
      <c r="G320" s="38">
        <v>158</v>
      </c>
      <c r="H320" s="39">
        <v>20</v>
      </c>
      <c r="I320" s="8"/>
      <c r="J320" s="1">
        <f t="shared" si="87"/>
        <v>0</v>
      </c>
      <c r="K320" s="1">
        <f t="shared" si="90"/>
        <v>0</v>
      </c>
      <c r="L320" s="3">
        <f t="shared" si="88"/>
        <v>0</v>
      </c>
      <c r="M320" s="4">
        <f t="shared" si="89"/>
        <v>0</v>
      </c>
      <c r="N320" s="32">
        <v>830</v>
      </c>
      <c r="O320" s="87">
        <f t="shared" si="91"/>
        <v>0</v>
      </c>
      <c r="P320" s="57">
        <v>15.8</v>
      </c>
      <c r="Q320" s="18">
        <v>315</v>
      </c>
    </row>
    <row r="321" spans="1:17" ht="27" customHeight="1">
      <c r="A321" s="28"/>
      <c r="B321" s="203" t="s">
        <v>402</v>
      </c>
      <c r="C321" s="207" t="s">
        <v>138</v>
      </c>
      <c r="D321" s="35" t="s">
        <v>469</v>
      </c>
      <c r="E321" s="45" t="s">
        <v>71</v>
      </c>
      <c r="F321" s="37" t="s">
        <v>78</v>
      </c>
      <c r="G321" s="38">
        <v>158</v>
      </c>
      <c r="H321" s="39">
        <v>20</v>
      </c>
      <c r="I321" s="8"/>
      <c r="J321" s="1">
        <f t="shared" si="87"/>
        <v>0</v>
      </c>
      <c r="K321" s="1">
        <f t="shared" si="90"/>
        <v>0</v>
      </c>
      <c r="L321" s="3">
        <f t="shared" si="88"/>
        <v>0</v>
      </c>
      <c r="M321" s="4">
        <f t="shared" si="89"/>
        <v>0</v>
      </c>
      <c r="N321" s="32">
        <v>830</v>
      </c>
      <c r="O321" s="87">
        <f t="shared" si="91"/>
        <v>0</v>
      </c>
      <c r="P321" s="259">
        <v>15.8</v>
      </c>
      <c r="Q321" s="18">
        <v>476</v>
      </c>
    </row>
    <row r="322" spans="1:17" ht="27" customHeight="1">
      <c r="A322" s="28"/>
      <c r="B322" s="200" t="s">
        <v>50</v>
      </c>
      <c r="C322" s="207" t="s">
        <v>329</v>
      </c>
      <c r="D322" s="51" t="s">
        <v>1006</v>
      </c>
      <c r="E322" s="45" t="s">
        <v>53</v>
      </c>
      <c r="F322" s="37" t="s">
        <v>78</v>
      </c>
      <c r="G322" s="38">
        <v>178</v>
      </c>
      <c r="H322" s="39">
        <v>20</v>
      </c>
      <c r="I322" s="8"/>
      <c r="J322" s="1">
        <f t="shared" si="87"/>
        <v>0</v>
      </c>
      <c r="K322" s="1">
        <f t="shared" si="90"/>
        <v>0</v>
      </c>
      <c r="L322" s="3">
        <f t="shared" si="88"/>
        <v>0</v>
      </c>
      <c r="M322" s="4">
        <f t="shared" si="89"/>
        <v>0</v>
      </c>
      <c r="N322" s="32">
        <v>880</v>
      </c>
      <c r="O322" s="87">
        <f t="shared" si="91"/>
        <v>0</v>
      </c>
      <c r="P322" s="57">
        <v>17.7</v>
      </c>
      <c r="Q322" s="18">
        <v>747</v>
      </c>
    </row>
    <row r="323" spans="1:16" ht="27" customHeight="1">
      <c r="A323" s="33"/>
      <c r="B323" s="203" t="s">
        <v>402</v>
      </c>
      <c r="C323" s="207" t="s">
        <v>139</v>
      </c>
      <c r="D323" s="35" t="s">
        <v>471</v>
      </c>
      <c r="E323" s="45" t="s">
        <v>72</v>
      </c>
      <c r="F323" s="37" t="s">
        <v>78</v>
      </c>
      <c r="G323" s="42">
        <v>68</v>
      </c>
      <c r="H323" s="39">
        <v>32</v>
      </c>
      <c r="I323" s="8"/>
      <c r="J323" s="1">
        <f t="shared" si="87"/>
        <v>0</v>
      </c>
      <c r="K323" s="1">
        <f t="shared" si="90"/>
        <v>0</v>
      </c>
      <c r="L323" s="3">
        <f t="shared" si="88"/>
        <v>0</v>
      </c>
      <c r="M323" s="4">
        <f t="shared" si="89"/>
        <v>0</v>
      </c>
      <c r="N323" s="32">
        <v>450</v>
      </c>
      <c r="O323" s="87">
        <f t="shared" si="91"/>
        <v>0</v>
      </c>
      <c r="P323" s="57">
        <v>15</v>
      </c>
    </row>
    <row r="324" spans="1:17" ht="27" customHeight="1">
      <c r="A324" s="28"/>
      <c r="B324" s="203" t="s">
        <v>402</v>
      </c>
      <c r="C324" s="207" t="s">
        <v>140</v>
      </c>
      <c r="D324" s="35" t="s">
        <v>472</v>
      </c>
      <c r="E324" s="50" t="s">
        <v>73</v>
      </c>
      <c r="F324" s="37" t="s">
        <v>78</v>
      </c>
      <c r="G324" s="42">
        <v>48</v>
      </c>
      <c r="H324" s="39">
        <v>42</v>
      </c>
      <c r="I324" s="8"/>
      <c r="J324" s="1">
        <f t="shared" si="87"/>
        <v>0</v>
      </c>
      <c r="K324" s="1">
        <f t="shared" si="90"/>
        <v>0</v>
      </c>
      <c r="L324" s="3">
        <f t="shared" si="88"/>
        <v>0</v>
      </c>
      <c r="M324" s="4">
        <f t="shared" si="89"/>
        <v>0</v>
      </c>
      <c r="N324" s="32">
        <v>310</v>
      </c>
      <c r="O324" s="87">
        <f t="shared" si="91"/>
        <v>0</v>
      </c>
      <c r="P324" s="57">
        <v>13.4</v>
      </c>
      <c r="Q324" s="18">
        <v>485</v>
      </c>
    </row>
    <row r="325" spans="1:17" ht="27" customHeight="1">
      <c r="A325" s="28"/>
      <c r="B325" s="203" t="s">
        <v>402</v>
      </c>
      <c r="C325" s="207" t="s">
        <v>141</v>
      </c>
      <c r="D325" s="35" t="s">
        <v>473</v>
      </c>
      <c r="E325" s="50" t="s">
        <v>74</v>
      </c>
      <c r="F325" s="37" t="s">
        <v>78</v>
      </c>
      <c r="G325" s="42">
        <v>48</v>
      </c>
      <c r="H325" s="39">
        <v>40</v>
      </c>
      <c r="I325" s="8"/>
      <c r="J325" s="1">
        <f t="shared" si="87"/>
        <v>0</v>
      </c>
      <c r="K325" s="1">
        <f t="shared" si="90"/>
        <v>0</v>
      </c>
      <c r="L325" s="3">
        <f t="shared" si="88"/>
        <v>0</v>
      </c>
      <c r="M325" s="4">
        <f t="shared" si="89"/>
        <v>0</v>
      </c>
      <c r="N325" s="32">
        <v>420</v>
      </c>
      <c r="O325" s="87">
        <f t="shared" si="91"/>
        <v>0</v>
      </c>
      <c r="P325" s="57">
        <v>12.4</v>
      </c>
      <c r="Q325" s="18">
        <v>491</v>
      </c>
    </row>
    <row r="326" spans="1:17" s="57" customFormat="1" ht="27" customHeight="1">
      <c r="A326" s="33"/>
      <c r="B326" s="200" t="s">
        <v>50</v>
      </c>
      <c r="C326" s="210" t="s">
        <v>331</v>
      </c>
      <c r="D326" s="52" t="s">
        <v>332</v>
      </c>
      <c r="E326" s="48" t="s">
        <v>54</v>
      </c>
      <c r="F326" s="37" t="s">
        <v>78</v>
      </c>
      <c r="G326" s="42">
        <v>148</v>
      </c>
      <c r="H326" s="39">
        <v>12</v>
      </c>
      <c r="I326" s="10"/>
      <c r="J326" s="1">
        <f t="shared" si="87"/>
        <v>0</v>
      </c>
      <c r="K326" s="1">
        <f t="shared" si="90"/>
        <v>0</v>
      </c>
      <c r="L326" s="3">
        <f t="shared" si="88"/>
        <v>0</v>
      </c>
      <c r="M326" s="4">
        <f t="shared" si="89"/>
        <v>0</v>
      </c>
      <c r="N326" s="32">
        <v>760</v>
      </c>
      <c r="O326" s="87">
        <f t="shared" si="91"/>
        <v>0</v>
      </c>
      <c r="P326" s="57">
        <v>9.5</v>
      </c>
      <c r="Q326" s="18">
        <v>952</v>
      </c>
    </row>
    <row r="327" spans="1:17" ht="27" customHeight="1">
      <c r="A327" s="33"/>
      <c r="B327" s="200" t="s">
        <v>50</v>
      </c>
      <c r="C327" s="207" t="s">
        <v>654</v>
      </c>
      <c r="D327" s="51" t="s">
        <v>404</v>
      </c>
      <c r="E327" s="55" t="s">
        <v>52</v>
      </c>
      <c r="F327" s="37" t="s">
        <v>78</v>
      </c>
      <c r="G327" s="38">
        <v>128</v>
      </c>
      <c r="H327" s="39">
        <v>24</v>
      </c>
      <c r="I327" s="75"/>
      <c r="J327" s="1">
        <f t="shared" si="87"/>
        <v>0</v>
      </c>
      <c r="K327" s="1">
        <f t="shared" si="90"/>
        <v>0</v>
      </c>
      <c r="L327" s="3">
        <f t="shared" si="88"/>
        <v>0</v>
      </c>
      <c r="M327" s="4">
        <f t="shared" si="89"/>
        <v>0</v>
      </c>
      <c r="N327" s="32">
        <v>500</v>
      </c>
      <c r="O327" s="87">
        <f t="shared" si="91"/>
        <v>0</v>
      </c>
      <c r="P327" s="57">
        <v>12.2</v>
      </c>
      <c r="Q327" s="18">
        <v>951</v>
      </c>
    </row>
    <row r="328" spans="1:17" s="57" customFormat="1" ht="27" customHeight="1">
      <c r="A328" s="28"/>
      <c r="B328" s="200" t="s">
        <v>50</v>
      </c>
      <c r="C328" s="207" t="s">
        <v>333</v>
      </c>
      <c r="D328" s="51" t="s">
        <v>1007</v>
      </c>
      <c r="E328" s="45" t="s">
        <v>55</v>
      </c>
      <c r="F328" s="37" t="s">
        <v>78</v>
      </c>
      <c r="G328" s="58">
        <v>148</v>
      </c>
      <c r="H328" s="39">
        <v>10</v>
      </c>
      <c r="I328" s="8"/>
      <c r="J328" s="1">
        <f aca="true" t="shared" si="92" ref="J328:J353">I328/H328</f>
        <v>0</v>
      </c>
      <c r="K328" s="1">
        <f aca="true" t="shared" si="93" ref="K328:K351">I328*G328</f>
        <v>0</v>
      </c>
      <c r="L328" s="3">
        <f t="shared" si="88"/>
        <v>0</v>
      </c>
      <c r="M328" s="4">
        <f t="shared" si="89"/>
        <v>0</v>
      </c>
      <c r="N328" s="32">
        <v>920</v>
      </c>
      <c r="O328" s="87">
        <f aca="true" t="shared" si="94" ref="O328:O351">N328*I328/1000</f>
        <v>0</v>
      </c>
      <c r="P328" s="57">
        <v>9.8</v>
      </c>
      <c r="Q328" s="18">
        <v>781</v>
      </c>
    </row>
    <row r="329" spans="1:17" ht="27" customHeight="1">
      <c r="A329" s="26"/>
      <c r="B329" s="203" t="s">
        <v>402</v>
      </c>
      <c r="C329" s="207" t="s">
        <v>891</v>
      </c>
      <c r="D329" s="51" t="s">
        <v>142</v>
      </c>
      <c r="E329" s="45" t="s">
        <v>1142</v>
      </c>
      <c r="F329" s="37" t="s">
        <v>78</v>
      </c>
      <c r="G329" s="42">
        <v>148</v>
      </c>
      <c r="H329" s="39">
        <v>10</v>
      </c>
      <c r="I329" s="8"/>
      <c r="J329" s="1">
        <f t="shared" si="92"/>
        <v>0</v>
      </c>
      <c r="K329" s="1">
        <f t="shared" si="93"/>
        <v>0</v>
      </c>
      <c r="L329" s="3">
        <f t="shared" si="88"/>
        <v>0</v>
      </c>
      <c r="M329" s="4">
        <f t="shared" si="89"/>
        <v>0</v>
      </c>
      <c r="N329" s="32">
        <v>920</v>
      </c>
      <c r="O329" s="87">
        <f t="shared" si="94"/>
        <v>0</v>
      </c>
      <c r="P329" s="57">
        <v>9.5</v>
      </c>
      <c r="Q329" s="18">
        <v>1119</v>
      </c>
    </row>
    <row r="330" spans="1:17" s="40" customFormat="1" ht="27" customHeight="1">
      <c r="A330" s="28"/>
      <c r="B330" s="200" t="s">
        <v>50</v>
      </c>
      <c r="C330" s="207" t="s">
        <v>334</v>
      </c>
      <c r="D330" s="51" t="s">
        <v>1008</v>
      </c>
      <c r="E330" s="45" t="s">
        <v>1176</v>
      </c>
      <c r="F330" s="37" t="s">
        <v>78</v>
      </c>
      <c r="G330" s="58">
        <v>58</v>
      </c>
      <c r="H330" s="39">
        <v>30</v>
      </c>
      <c r="I330" s="8"/>
      <c r="J330" s="1">
        <f t="shared" si="92"/>
        <v>0</v>
      </c>
      <c r="K330" s="1">
        <f t="shared" si="93"/>
        <v>0</v>
      </c>
      <c r="L330" s="3">
        <f t="shared" si="88"/>
        <v>0</v>
      </c>
      <c r="M330" s="4">
        <f t="shared" si="89"/>
        <v>0</v>
      </c>
      <c r="N330" s="32">
        <v>340</v>
      </c>
      <c r="O330" s="87">
        <f t="shared" si="94"/>
        <v>0</v>
      </c>
      <c r="P330" s="57">
        <v>10.5</v>
      </c>
      <c r="Q330" s="18">
        <v>749</v>
      </c>
    </row>
    <row r="331" spans="1:17" ht="27" customHeight="1">
      <c r="A331" s="26"/>
      <c r="B331" s="203" t="s">
        <v>402</v>
      </c>
      <c r="C331" s="207" t="s">
        <v>747</v>
      </c>
      <c r="D331" s="51" t="s">
        <v>1009</v>
      </c>
      <c r="E331" s="45" t="s">
        <v>1177</v>
      </c>
      <c r="F331" s="37" t="s">
        <v>35</v>
      </c>
      <c r="G331" s="58">
        <v>58</v>
      </c>
      <c r="H331" s="39">
        <v>30</v>
      </c>
      <c r="I331" s="8"/>
      <c r="J331" s="1">
        <f t="shared" si="92"/>
        <v>0</v>
      </c>
      <c r="K331" s="1">
        <f t="shared" si="93"/>
        <v>0</v>
      </c>
      <c r="L331" s="3">
        <f t="shared" si="88"/>
        <v>0</v>
      </c>
      <c r="M331" s="4">
        <f t="shared" si="89"/>
        <v>0</v>
      </c>
      <c r="N331" s="32">
        <v>340</v>
      </c>
      <c r="O331" s="87">
        <f t="shared" si="94"/>
        <v>0</v>
      </c>
      <c r="P331" s="57">
        <v>10.4</v>
      </c>
      <c r="Q331" s="18">
        <v>1053</v>
      </c>
    </row>
    <row r="332" spans="1:17" ht="27" customHeight="1">
      <c r="A332" s="28"/>
      <c r="B332" s="200" t="s">
        <v>50</v>
      </c>
      <c r="C332" s="207" t="s">
        <v>335</v>
      </c>
      <c r="D332" s="51" t="s">
        <v>1010</v>
      </c>
      <c r="E332" s="45" t="s">
        <v>56</v>
      </c>
      <c r="F332" s="37" t="s">
        <v>78</v>
      </c>
      <c r="G332" s="58">
        <v>58</v>
      </c>
      <c r="H332" s="39">
        <v>30</v>
      </c>
      <c r="I332" s="8"/>
      <c r="J332" s="1">
        <f t="shared" si="92"/>
        <v>0</v>
      </c>
      <c r="K332" s="1">
        <f t="shared" si="93"/>
        <v>0</v>
      </c>
      <c r="L332" s="3">
        <f t="shared" si="88"/>
        <v>0</v>
      </c>
      <c r="M332" s="4">
        <f t="shared" si="89"/>
        <v>0</v>
      </c>
      <c r="N332" s="32">
        <v>340</v>
      </c>
      <c r="O332" s="87">
        <f t="shared" si="94"/>
        <v>0</v>
      </c>
      <c r="P332" s="57">
        <v>10.5</v>
      </c>
      <c r="Q332" s="18">
        <v>750</v>
      </c>
    </row>
    <row r="333" spans="1:17" ht="27" customHeight="1">
      <c r="A333" s="26"/>
      <c r="B333" s="203" t="s">
        <v>402</v>
      </c>
      <c r="C333" s="207" t="s">
        <v>892</v>
      </c>
      <c r="D333" s="51" t="s">
        <v>894</v>
      </c>
      <c r="E333" s="45" t="s">
        <v>1143</v>
      </c>
      <c r="F333" s="77" t="s">
        <v>78</v>
      </c>
      <c r="G333" s="58">
        <v>58</v>
      </c>
      <c r="H333" s="39">
        <v>30</v>
      </c>
      <c r="I333" s="8"/>
      <c r="J333" s="1">
        <f t="shared" si="92"/>
        <v>0</v>
      </c>
      <c r="K333" s="1">
        <f t="shared" si="93"/>
        <v>0</v>
      </c>
      <c r="L333" s="3">
        <f t="shared" si="88"/>
        <v>0</v>
      </c>
      <c r="M333" s="4">
        <f t="shared" si="89"/>
        <v>0</v>
      </c>
      <c r="N333" s="32">
        <v>340</v>
      </c>
      <c r="O333" s="87">
        <f t="shared" si="94"/>
        <v>0</v>
      </c>
      <c r="P333" s="57">
        <v>10.4</v>
      </c>
      <c r="Q333" s="18">
        <v>1124</v>
      </c>
    </row>
    <row r="334" spans="1:17" ht="27" customHeight="1">
      <c r="A334" s="28"/>
      <c r="B334" s="200" t="s">
        <v>50</v>
      </c>
      <c r="C334" s="207" t="s">
        <v>336</v>
      </c>
      <c r="D334" s="51" t="s">
        <v>1011</v>
      </c>
      <c r="E334" s="45" t="s">
        <v>57</v>
      </c>
      <c r="F334" s="37" t="s">
        <v>78</v>
      </c>
      <c r="G334" s="58">
        <v>58</v>
      </c>
      <c r="H334" s="39">
        <v>30</v>
      </c>
      <c r="I334" s="8"/>
      <c r="J334" s="1">
        <f t="shared" si="92"/>
        <v>0</v>
      </c>
      <c r="K334" s="1">
        <f t="shared" si="93"/>
        <v>0</v>
      </c>
      <c r="L334" s="3">
        <f t="shared" si="88"/>
        <v>0</v>
      </c>
      <c r="M334" s="4">
        <f t="shared" si="89"/>
        <v>0</v>
      </c>
      <c r="N334" s="32">
        <v>340</v>
      </c>
      <c r="O334" s="87">
        <f t="shared" si="94"/>
        <v>0</v>
      </c>
      <c r="P334" s="57">
        <v>10.5</v>
      </c>
      <c r="Q334" s="18">
        <v>706</v>
      </c>
    </row>
    <row r="335" spans="1:17" ht="27" customHeight="1">
      <c r="A335" s="26"/>
      <c r="B335" s="203" t="s">
        <v>402</v>
      </c>
      <c r="C335" s="207" t="s">
        <v>748</v>
      </c>
      <c r="D335" s="51" t="s">
        <v>1012</v>
      </c>
      <c r="E335" s="45" t="s">
        <v>1144</v>
      </c>
      <c r="F335" s="37" t="s">
        <v>35</v>
      </c>
      <c r="G335" s="58">
        <v>58</v>
      </c>
      <c r="H335" s="39">
        <v>30</v>
      </c>
      <c r="I335" s="8"/>
      <c r="J335" s="1">
        <f t="shared" si="92"/>
        <v>0</v>
      </c>
      <c r="K335" s="1">
        <f t="shared" si="93"/>
        <v>0</v>
      </c>
      <c r="L335" s="3">
        <f t="shared" si="88"/>
        <v>0</v>
      </c>
      <c r="M335" s="4">
        <f t="shared" si="89"/>
        <v>0</v>
      </c>
      <c r="N335" s="32">
        <v>340</v>
      </c>
      <c r="O335" s="87">
        <f t="shared" si="94"/>
        <v>0</v>
      </c>
      <c r="P335" s="57">
        <v>10.4</v>
      </c>
      <c r="Q335" s="18">
        <v>1049</v>
      </c>
    </row>
    <row r="336" spans="1:17" s="57" customFormat="1" ht="27" customHeight="1">
      <c r="A336" s="142"/>
      <c r="B336" s="200" t="s">
        <v>50</v>
      </c>
      <c r="C336" s="207" t="s">
        <v>889</v>
      </c>
      <c r="D336" s="35" t="s">
        <v>890</v>
      </c>
      <c r="E336" s="45" t="s">
        <v>1145</v>
      </c>
      <c r="F336" s="77" t="s">
        <v>78</v>
      </c>
      <c r="G336" s="58">
        <v>58</v>
      </c>
      <c r="H336" s="39">
        <v>30</v>
      </c>
      <c r="I336" s="8"/>
      <c r="J336" s="1">
        <f aca="true" t="shared" si="95" ref="J336:J341">I336/H336</f>
        <v>0</v>
      </c>
      <c r="K336" s="1">
        <f t="shared" si="93"/>
        <v>0</v>
      </c>
      <c r="L336" s="3">
        <f t="shared" si="88"/>
        <v>0</v>
      </c>
      <c r="M336" s="4">
        <f t="shared" si="89"/>
        <v>0</v>
      </c>
      <c r="N336" s="32">
        <v>340</v>
      </c>
      <c r="O336" s="87">
        <f t="shared" si="94"/>
        <v>0</v>
      </c>
      <c r="P336" s="57">
        <v>10.4</v>
      </c>
      <c r="Q336" s="18">
        <v>1125</v>
      </c>
    </row>
    <row r="337" spans="1:17" ht="27" customHeight="1">
      <c r="A337" s="142"/>
      <c r="B337" s="203" t="s">
        <v>402</v>
      </c>
      <c r="C337" s="207" t="s">
        <v>893</v>
      </c>
      <c r="D337" s="51" t="s">
        <v>895</v>
      </c>
      <c r="E337" s="45" t="s">
        <v>1146</v>
      </c>
      <c r="F337" s="77" t="s">
        <v>78</v>
      </c>
      <c r="G337" s="58">
        <v>58</v>
      </c>
      <c r="H337" s="39">
        <v>30</v>
      </c>
      <c r="I337" s="8"/>
      <c r="J337" s="1">
        <f t="shared" si="95"/>
        <v>0</v>
      </c>
      <c r="K337" s="1">
        <f t="shared" si="93"/>
        <v>0</v>
      </c>
      <c r="L337" s="3">
        <f t="shared" si="88"/>
        <v>0</v>
      </c>
      <c r="M337" s="4">
        <f t="shared" si="89"/>
        <v>0</v>
      </c>
      <c r="N337" s="32">
        <v>330</v>
      </c>
      <c r="O337" s="87">
        <f t="shared" si="94"/>
        <v>0</v>
      </c>
      <c r="P337" s="57">
        <v>10.4</v>
      </c>
      <c r="Q337" s="18">
        <v>1126</v>
      </c>
    </row>
    <row r="338" spans="1:17" s="57" customFormat="1" ht="27" customHeight="1">
      <c r="A338" s="235" t="s">
        <v>1151</v>
      </c>
      <c r="B338" s="200" t="s">
        <v>50</v>
      </c>
      <c r="C338" s="207" t="s">
        <v>1083</v>
      </c>
      <c r="D338" s="51" t="s">
        <v>1084</v>
      </c>
      <c r="E338" s="45" t="s">
        <v>1147</v>
      </c>
      <c r="F338" s="77" t="s">
        <v>78</v>
      </c>
      <c r="G338" s="58">
        <v>58</v>
      </c>
      <c r="H338" s="39">
        <v>30</v>
      </c>
      <c r="I338" s="8"/>
      <c r="J338" s="1">
        <f t="shared" si="95"/>
        <v>0</v>
      </c>
      <c r="K338" s="1">
        <f t="shared" si="93"/>
        <v>0</v>
      </c>
      <c r="L338" s="3">
        <f t="shared" si="88"/>
        <v>0</v>
      </c>
      <c r="M338" s="4">
        <f t="shared" si="89"/>
        <v>0</v>
      </c>
      <c r="N338" s="32">
        <v>340</v>
      </c>
      <c r="O338" s="87">
        <f t="shared" si="94"/>
        <v>0</v>
      </c>
      <c r="P338" s="259">
        <v>10.8</v>
      </c>
      <c r="Q338" s="18">
        <v>1280</v>
      </c>
    </row>
    <row r="339" spans="1:17" ht="27" customHeight="1">
      <c r="A339" s="235" t="s">
        <v>8</v>
      </c>
      <c r="B339" s="203" t="s">
        <v>402</v>
      </c>
      <c r="C339" s="207" t="s">
        <v>1085</v>
      </c>
      <c r="D339" s="51" t="s">
        <v>1086</v>
      </c>
      <c r="E339" s="45" t="s">
        <v>1148</v>
      </c>
      <c r="F339" s="77" t="s">
        <v>78</v>
      </c>
      <c r="G339" s="58">
        <v>58</v>
      </c>
      <c r="H339" s="39">
        <v>30</v>
      </c>
      <c r="I339" s="8"/>
      <c r="J339" s="1">
        <f t="shared" si="95"/>
        <v>0</v>
      </c>
      <c r="K339" s="1">
        <f t="shared" si="93"/>
        <v>0</v>
      </c>
      <c r="L339" s="3">
        <f t="shared" si="88"/>
        <v>0</v>
      </c>
      <c r="M339" s="4">
        <f t="shared" si="89"/>
        <v>0</v>
      </c>
      <c r="N339" s="32">
        <v>330</v>
      </c>
      <c r="O339" s="87">
        <f t="shared" si="94"/>
        <v>0</v>
      </c>
      <c r="P339" s="259">
        <v>10.8</v>
      </c>
      <c r="Q339" s="18">
        <v>1281</v>
      </c>
    </row>
    <row r="340" spans="1:17" s="57" customFormat="1" ht="27" customHeight="1">
      <c r="A340" s="235" t="s">
        <v>8</v>
      </c>
      <c r="B340" s="200" t="s">
        <v>50</v>
      </c>
      <c r="C340" s="207" t="s">
        <v>1087</v>
      </c>
      <c r="D340" s="51" t="s">
        <v>1088</v>
      </c>
      <c r="E340" s="45" t="s">
        <v>1149</v>
      </c>
      <c r="F340" s="77" t="s">
        <v>78</v>
      </c>
      <c r="G340" s="58">
        <v>58</v>
      </c>
      <c r="H340" s="39">
        <v>30</v>
      </c>
      <c r="I340" s="8"/>
      <c r="J340" s="1">
        <f t="shared" si="95"/>
        <v>0</v>
      </c>
      <c r="K340" s="1">
        <f t="shared" si="93"/>
        <v>0</v>
      </c>
      <c r="L340" s="3">
        <f t="shared" si="88"/>
        <v>0</v>
      </c>
      <c r="M340" s="4">
        <f t="shared" si="89"/>
        <v>0</v>
      </c>
      <c r="N340" s="32">
        <v>340</v>
      </c>
      <c r="O340" s="87">
        <f t="shared" si="94"/>
        <v>0</v>
      </c>
      <c r="P340" s="259">
        <v>10.8</v>
      </c>
      <c r="Q340" s="18">
        <v>1282</v>
      </c>
    </row>
    <row r="341" spans="1:17" ht="27" customHeight="1">
      <c r="A341" s="235" t="s">
        <v>8</v>
      </c>
      <c r="B341" s="203" t="s">
        <v>402</v>
      </c>
      <c r="C341" s="207" t="s">
        <v>1089</v>
      </c>
      <c r="D341" s="51" t="s">
        <v>1090</v>
      </c>
      <c r="E341" s="45" t="s">
        <v>1150</v>
      </c>
      <c r="F341" s="77" t="s">
        <v>78</v>
      </c>
      <c r="G341" s="58">
        <v>58</v>
      </c>
      <c r="H341" s="39">
        <v>30</v>
      </c>
      <c r="I341" s="8"/>
      <c r="J341" s="1">
        <f t="shared" si="95"/>
        <v>0</v>
      </c>
      <c r="K341" s="1">
        <f t="shared" si="93"/>
        <v>0</v>
      </c>
      <c r="L341" s="3">
        <f t="shared" si="88"/>
        <v>0</v>
      </c>
      <c r="M341" s="4">
        <f t="shared" si="89"/>
        <v>0</v>
      </c>
      <c r="N341" s="32">
        <v>330</v>
      </c>
      <c r="O341" s="87">
        <f t="shared" si="94"/>
        <v>0</v>
      </c>
      <c r="P341" s="259">
        <v>10.8</v>
      </c>
      <c r="Q341" s="18">
        <v>1283</v>
      </c>
    </row>
    <row r="342" spans="1:17" s="57" customFormat="1" ht="27" customHeight="1">
      <c r="A342" s="26"/>
      <c r="B342" s="200" t="s">
        <v>50</v>
      </c>
      <c r="C342" s="207" t="s">
        <v>1096</v>
      </c>
      <c r="D342" s="207" t="s">
        <v>1096</v>
      </c>
      <c r="E342" s="45" t="s">
        <v>1097</v>
      </c>
      <c r="F342" s="77" t="s">
        <v>78</v>
      </c>
      <c r="G342" s="58">
        <v>228</v>
      </c>
      <c r="H342" s="39" t="s">
        <v>746</v>
      </c>
      <c r="I342" s="8"/>
      <c r="J342" s="126" t="s">
        <v>902</v>
      </c>
      <c r="K342" s="1">
        <f t="shared" si="93"/>
        <v>0</v>
      </c>
      <c r="L342" s="3">
        <f t="shared" si="88"/>
        <v>0</v>
      </c>
      <c r="M342" s="4">
        <f t="shared" si="89"/>
        <v>0</v>
      </c>
      <c r="N342" s="39"/>
      <c r="O342" s="201">
        <f t="shared" si="94"/>
        <v>0</v>
      </c>
      <c r="Q342" s="18">
        <v>1297</v>
      </c>
    </row>
    <row r="343" spans="1:17" s="57" customFormat="1" ht="27" customHeight="1">
      <c r="A343" s="26"/>
      <c r="B343" s="203" t="s">
        <v>402</v>
      </c>
      <c r="C343" s="207" t="s">
        <v>1098</v>
      </c>
      <c r="D343" s="207" t="s">
        <v>1098</v>
      </c>
      <c r="E343" s="45" t="s">
        <v>1099</v>
      </c>
      <c r="F343" s="77" t="s">
        <v>78</v>
      </c>
      <c r="G343" s="58">
        <v>228</v>
      </c>
      <c r="H343" s="39" t="s">
        <v>746</v>
      </c>
      <c r="I343" s="8"/>
      <c r="J343" s="126" t="s">
        <v>902</v>
      </c>
      <c r="K343" s="1">
        <f t="shared" si="93"/>
        <v>0</v>
      </c>
      <c r="L343" s="3">
        <f t="shared" si="88"/>
        <v>0</v>
      </c>
      <c r="M343" s="4">
        <f t="shared" si="89"/>
        <v>0</v>
      </c>
      <c r="N343" s="39"/>
      <c r="O343" s="201">
        <f t="shared" si="94"/>
        <v>0</v>
      </c>
      <c r="Q343" s="18">
        <v>1298</v>
      </c>
    </row>
    <row r="344" spans="1:17" s="57" customFormat="1" ht="27" customHeight="1">
      <c r="A344" s="26"/>
      <c r="B344" s="200" t="s">
        <v>50</v>
      </c>
      <c r="C344" s="207" t="s">
        <v>1100</v>
      </c>
      <c r="D344" s="207" t="s">
        <v>1100</v>
      </c>
      <c r="E344" s="45" t="s">
        <v>1101</v>
      </c>
      <c r="F344" s="77" t="s">
        <v>78</v>
      </c>
      <c r="G344" s="58">
        <v>330</v>
      </c>
      <c r="H344" s="39" t="s">
        <v>746</v>
      </c>
      <c r="I344" s="8"/>
      <c r="J344" s="126" t="s">
        <v>902</v>
      </c>
      <c r="K344" s="1">
        <f t="shared" si="93"/>
        <v>0</v>
      </c>
      <c r="L344" s="3">
        <f t="shared" si="88"/>
        <v>0</v>
      </c>
      <c r="M344" s="4">
        <f t="shared" si="89"/>
        <v>0</v>
      </c>
      <c r="N344" s="39"/>
      <c r="O344" s="201">
        <f t="shared" si="94"/>
        <v>0</v>
      </c>
      <c r="Q344" s="18">
        <v>1299</v>
      </c>
    </row>
    <row r="345" spans="1:17" s="57" customFormat="1" ht="27" customHeight="1">
      <c r="A345" s="26"/>
      <c r="B345" s="203" t="s">
        <v>402</v>
      </c>
      <c r="C345" s="207" t="s">
        <v>1102</v>
      </c>
      <c r="D345" s="207" t="s">
        <v>1102</v>
      </c>
      <c r="E345" s="45" t="s">
        <v>1103</v>
      </c>
      <c r="F345" s="77" t="s">
        <v>78</v>
      </c>
      <c r="G345" s="58">
        <v>330</v>
      </c>
      <c r="H345" s="39" t="s">
        <v>746</v>
      </c>
      <c r="I345" s="8"/>
      <c r="J345" s="126" t="s">
        <v>902</v>
      </c>
      <c r="K345" s="1">
        <f t="shared" si="93"/>
        <v>0</v>
      </c>
      <c r="L345" s="3">
        <f t="shared" si="88"/>
        <v>0</v>
      </c>
      <c r="M345" s="4">
        <f t="shared" si="89"/>
        <v>0</v>
      </c>
      <c r="N345" s="39"/>
      <c r="O345" s="201">
        <f t="shared" si="94"/>
        <v>0</v>
      </c>
      <c r="Q345" s="18">
        <v>1300</v>
      </c>
    </row>
    <row r="346" spans="1:17" ht="27" customHeight="1">
      <c r="A346" s="28"/>
      <c r="B346" s="200" t="s">
        <v>50</v>
      </c>
      <c r="C346" s="207" t="s">
        <v>338</v>
      </c>
      <c r="D346" s="51" t="s">
        <v>1013</v>
      </c>
      <c r="E346" s="43" t="s">
        <v>59</v>
      </c>
      <c r="F346" s="77" t="s">
        <v>78</v>
      </c>
      <c r="G346" s="42">
        <v>38</v>
      </c>
      <c r="H346" s="39">
        <v>60</v>
      </c>
      <c r="I346" s="8"/>
      <c r="J346" s="1">
        <f t="shared" si="92"/>
        <v>0</v>
      </c>
      <c r="K346" s="1">
        <f t="shared" si="93"/>
        <v>0</v>
      </c>
      <c r="L346" s="3">
        <f t="shared" si="88"/>
        <v>0</v>
      </c>
      <c r="M346" s="4">
        <f t="shared" si="89"/>
        <v>0</v>
      </c>
      <c r="N346" s="32">
        <v>160</v>
      </c>
      <c r="O346" s="87">
        <f t="shared" si="94"/>
        <v>0</v>
      </c>
      <c r="P346" s="57">
        <v>9.54</v>
      </c>
      <c r="Q346" s="18">
        <v>192</v>
      </c>
    </row>
    <row r="347" spans="1:17" ht="27" customHeight="1">
      <c r="A347" s="28"/>
      <c r="B347" s="203" t="s">
        <v>402</v>
      </c>
      <c r="C347" s="207" t="s">
        <v>143</v>
      </c>
      <c r="D347" s="51" t="s">
        <v>1014</v>
      </c>
      <c r="E347" s="43" t="s">
        <v>75</v>
      </c>
      <c r="F347" s="77" t="s">
        <v>78</v>
      </c>
      <c r="G347" s="42">
        <v>38</v>
      </c>
      <c r="H347" s="39">
        <v>60</v>
      </c>
      <c r="I347" s="8"/>
      <c r="J347" s="1">
        <f t="shared" si="92"/>
        <v>0</v>
      </c>
      <c r="K347" s="1">
        <f t="shared" si="93"/>
        <v>0</v>
      </c>
      <c r="L347" s="3">
        <f t="shared" si="88"/>
        <v>0</v>
      </c>
      <c r="M347" s="4">
        <f t="shared" si="89"/>
        <v>0</v>
      </c>
      <c r="N347" s="32">
        <v>160</v>
      </c>
      <c r="O347" s="87">
        <f t="shared" si="94"/>
        <v>0</v>
      </c>
      <c r="P347" s="57">
        <v>9.54</v>
      </c>
      <c r="Q347" s="18">
        <v>726</v>
      </c>
    </row>
    <row r="348" spans="1:17" ht="27" customHeight="1">
      <c r="A348" s="28"/>
      <c r="B348" s="200" t="s">
        <v>50</v>
      </c>
      <c r="C348" s="207" t="s">
        <v>341</v>
      </c>
      <c r="D348" s="51" t="s">
        <v>1015</v>
      </c>
      <c r="E348" s="43" t="s">
        <v>62</v>
      </c>
      <c r="F348" s="77" t="s">
        <v>78</v>
      </c>
      <c r="G348" s="42">
        <v>38</v>
      </c>
      <c r="H348" s="39">
        <v>60</v>
      </c>
      <c r="I348" s="8"/>
      <c r="J348" s="1">
        <f>I348/H348</f>
        <v>0</v>
      </c>
      <c r="K348" s="1">
        <f t="shared" si="93"/>
        <v>0</v>
      </c>
      <c r="L348" s="3">
        <f aca="true" t="shared" si="96" ref="L348:L365">$L$13</f>
        <v>0</v>
      </c>
      <c r="M348" s="4">
        <f aca="true" t="shared" si="97" ref="M348:M365">G348*(1-$L$13)*I348</f>
        <v>0</v>
      </c>
      <c r="N348" s="32">
        <v>160</v>
      </c>
      <c r="O348" s="87">
        <f t="shared" si="94"/>
        <v>0</v>
      </c>
      <c r="P348" s="57">
        <v>9.54</v>
      </c>
      <c r="Q348" s="18">
        <v>259</v>
      </c>
    </row>
    <row r="349" spans="1:17" ht="27" customHeight="1">
      <c r="A349" s="28"/>
      <c r="B349" s="203" t="s">
        <v>402</v>
      </c>
      <c r="C349" s="207" t="s">
        <v>147</v>
      </c>
      <c r="D349" s="51" t="s">
        <v>1016</v>
      </c>
      <c r="E349" s="43" t="s">
        <v>397</v>
      </c>
      <c r="F349" s="77" t="s">
        <v>78</v>
      </c>
      <c r="G349" s="42">
        <v>38</v>
      </c>
      <c r="H349" s="39">
        <v>60</v>
      </c>
      <c r="I349" s="8"/>
      <c r="J349" s="1">
        <f>I349/H349</f>
        <v>0</v>
      </c>
      <c r="K349" s="1">
        <f t="shared" si="93"/>
        <v>0</v>
      </c>
      <c r="L349" s="3">
        <f t="shared" si="96"/>
        <v>0</v>
      </c>
      <c r="M349" s="4">
        <f t="shared" si="97"/>
        <v>0</v>
      </c>
      <c r="N349" s="32">
        <v>160</v>
      </c>
      <c r="O349" s="87">
        <f t="shared" si="94"/>
        <v>0</v>
      </c>
      <c r="P349" s="57">
        <v>9.54</v>
      </c>
      <c r="Q349" s="18">
        <v>724</v>
      </c>
    </row>
    <row r="350" spans="1:17" ht="27" customHeight="1">
      <c r="A350" s="28"/>
      <c r="B350" s="200" t="s">
        <v>50</v>
      </c>
      <c r="C350" s="207" t="s">
        <v>340</v>
      </c>
      <c r="D350" s="51" t="s">
        <v>1017</v>
      </c>
      <c r="E350" s="43" t="s">
        <v>61</v>
      </c>
      <c r="F350" s="77" t="s">
        <v>78</v>
      </c>
      <c r="G350" s="42">
        <v>38</v>
      </c>
      <c r="H350" s="39">
        <v>60</v>
      </c>
      <c r="I350" s="8"/>
      <c r="J350" s="1">
        <f t="shared" si="92"/>
        <v>0</v>
      </c>
      <c r="K350" s="1">
        <f t="shared" si="93"/>
        <v>0</v>
      </c>
      <c r="L350" s="3">
        <f t="shared" si="96"/>
        <v>0</v>
      </c>
      <c r="M350" s="4">
        <f t="shared" si="97"/>
        <v>0</v>
      </c>
      <c r="N350" s="32">
        <v>160</v>
      </c>
      <c r="O350" s="87">
        <f t="shared" si="94"/>
        <v>0</v>
      </c>
      <c r="P350" s="57">
        <v>9.54</v>
      </c>
      <c r="Q350" s="18">
        <v>190</v>
      </c>
    </row>
    <row r="351" spans="1:17" ht="27" customHeight="1">
      <c r="A351" s="28"/>
      <c r="B351" s="203" t="s">
        <v>402</v>
      </c>
      <c r="C351" s="207" t="s">
        <v>144</v>
      </c>
      <c r="D351" s="51" t="s">
        <v>1018</v>
      </c>
      <c r="E351" s="43" t="s">
        <v>394</v>
      </c>
      <c r="F351" s="77" t="s">
        <v>78</v>
      </c>
      <c r="G351" s="42">
        <v>38</v>
      </c>
      <c r="H351" s="39">
        <v>60</v>
      </c>
      <c r="I351" s="8"/>
      <c r="J351" s="1">
        <f t="shared" si="92"/>
        <v>0</v>
      </c>
      <c r="K351" s="1">
        <f t="shared" si="93"/>
        <v>0</v>
      </c>
      <c r="L351" s="3">
        <f t="shared" si="96"/>
        <v>0</v>
      </c>
      <c r="M351" s="4">
        <f t="shared" si="97"/>
        <v>0</v>
      </c>
      <c r="N351" s="32">
        <v>160</v>
      </c>
      <c r="O351" s="87">
        <f t="shared" si="94"/>
        <v>0</v>
      </c>
      <c r="P351" s="57">
        <v>9.54</v>
      </c>
      <c r="Q351" s="18">
        <v>727</v>
      </c>
    </row>
    <row r="352" spans="1:17" ht="27" customHeight="1">
      <c r="A352" s="28"/>
      <c r="B352" s="200" t="s">
        <v>50</v>
      </c>
      <c r="C352" s="207" t="s">
        <v>343</v>
      </c>
      <c r="D352" s="51" t="s">
        <v>1019</v>
      </c>
      <c r="E352" s="43" t="s">
        <v>64</v>
      </c>
      <c r="F352" s="77" t="s">
        <v>78</v>
      </c>
      <c r="G352" s="42">
        <v>38</v>
      </c>
      <c r="H352" s="39">
        <v>60</v>
      </c>
      <c r="I352" s="8"/>
      <c r="J352" s="1">
        <f t="shared" si="92"/>
        <v>0</v>
      </c>
      <c r="K352" s="1">
        <f aca="true" t="shared" si="98" ref="K352:K365">I352*G352</f>
        <v>0</v>
      </c>
      <c r="L352" s="3">
        <f t="shared" si="96"/>
        <v>0</v>
      </c>
      <c r="M352" s="4">
        <f t="shared" si="97"/>
        <v>0</v>
      </c>
      <c r="N352" s="32">
        <v>160</v>
      </c>
      <c r="O352" s="87">
        <f aca="true" t="shared" si="99" ref="O352:O365">N352*I352/1000</f>
        <v>0</v>
      </c>
      <c r="P352" s="57">
        <v>9.54</v>
      </c>
      <c r="Q352" s="18">
        <v>257</v>
      </c>
    </row>
    <row r="353" spans="1:17" ht="27" customHeight="1">
      <c r="A353" s="28"/>
      <c r="B353" s="203" t="s">
        <v>402</v>
      </c>
      <c r="C353" s="207" t="s">
        <v>145</v>
      </c>
      <c r="D353" s="51" t="s">
        <v>1020</v>
      </c>
      <c r="E353" s="43" t="s">
        <v>395</v>
      </c>
      <c r="F353" s="77" t="s">
        <v>78</v>
      </c>
      <c r="G353" s="42">
        <v>38</v>
      </c>
      <c r="H353" s="39">
        <v>60</v>
      </c>
      <c r="I353" s="8"/>
      <c r="J353" s="1">
        <f t="shared" si="92"/>
        <v>0</v>
      </c>
      <c r="K353" s="1">
        <f t="shared" si="98"/>
        <v>0</v>
      </c>
      <c r="L353" s="3">
        <f t="shared" si="96"/>
        <v>0</v>
      </c>
      <c r="M353" s="4">
        <f t="shared" si="97"/>
        <v>0</v>
      </c>
      <c r="N353" s="32">
        <v>160</v>
      </c>
      <c r="O353" s="87">
        <f t="shared" si="99"/>
        <v>0</v>
      </c>
      <c r="P353" s="57">
        <v>9.54</v>
      </c>
      <c r="Q353" s="18">
        <v>720</v>
      </c>
    </row>
    <row r="354" spans="1:17" ht="27" customHeight="1">
      <c r="A354" s="28"/>
      <c r="B354" s="200" t="s">
        <v>50</v>
      </c>
      <c r="C354" s="207" t="s">
        <v>929</v>
      </c>
      <c r="D354" s="207" t="s">
        <v>929</v>
      </c>
      <c r="E354" s="43" t="s">
        <v>930</v>
      </c>
      <c r="F354" s="77" t="s">
        <v>78</v>
      </c>
      <c r="G354" s="42">
        <v>152</v>
      </c>
      <c r="H354" s="39" t="s">
        <v>746</v>
      </c>
      <c r="I354" s="8"/>
      <c r="J354" s="1" t="s">
        <v>902</v>
      </c>
      <c r="K354" s="1">
        <f t="shared" si="98"/>
        <v>0</v>
      </c>
      <c r="L354" s="3">
        <f t="shared" si="96"/>
        <v>0</v>
      </c>
      <c r="M354" s="4">
        <f t="shared" si="97"/>
        <v>0</v>
      </c>
      <c r="N354" s="32">
        <v>630</v>
      </c>
      <c r="O354" s="87">
        <f t="shared" si="99"/>
        <v>0</v>
      </c>
      <c r="P354" s="57"/>
      <c r="Q354" s="18">
        <v>831</v>
      </c>
    </row>
    <row r="355" spans="1:17" ht="27" customHeight="1">
      <c r="A355" s="28"/>
      <c r="B355" s="203" t="s">
        <v>402</v>
      </c>
      <c r="C355" s="213" t="s">
        <v>938</v>
      </c>
      <c r="D355" s="213" t="s">
        <v>938</v>
      </c>
      <c r="E355" s="43" t="s">
        <v>931</v>
      </c>
      <c r="F355" s="77" t="s">
        <v>78</v>
      </c>
      <c r="G355" s="42">
        <v>152</v>
      </c>
      <c r="H355" s="39" t="s">
        <v>746</v>
      </c>
      <c r="I355" s="8"/>
      <c r="J355" s="1" t="s">
        <v>902</v>
      </c>
      <c r="K355" s="1">
        <f t="shared" si="98"/>
        <v>0</v>
      </c>
      <c r="L355" s="3">
        <f t="shared" si="96"/>
        <v>0</v>
      </c>
      <c r="M355" s="4">
        <f t="shared" si="97"/>
        <v>0</v>
      </c>
      <c r="N355" s="32">
        <v>630</v>
      </c>
      <c r="O355" s="87">
        <f t="shared" si="99"/>
        <v>0</v>
      </c>
      <c r="P355" s="57"/>
      <c r="Q355" s="18">
        <v>833</v>
      </c>
    </row>
    <row r="356" spans="1:17" ht="27" customHeight="1">
      <c r="A356" s="28"/>
      <c r="B356" s="200" t="s">
        <v>50</v>
      </c>
      <c r="C356" s="207" t="s">
        <v>339</v>
      </c>
      <c r="D356" s="51" t="s">
        <v>1021</v>
      </c>
      <c r="E356" s="43" t="s">
        <v>60</v>
      </c>
      <c r="F356" s="37" t="s">
        <v>78</v>
      </c>
      <c r="G356" s="42">
        <v>38</v>
      </c>
      <c r="H356" s="39">
        <v>60</v>
      </c>
      <c r="I356" s="8"/>
      <c r="J356" s="1">
        <f aca="true" t="shared" si="100" ref="J356:J363">I356/H356</f>
        <v>0</v>
      </c>
      <c r="K356" s="1">
        <f t="shared" si="98"/>
        <v>0</v>
      </c>
      <c r="L356" s="3">
        <f t="shared" si="96"/>
        <v>0</v>
      </c>
      <c r="M356" s="4">
        <f t="shared" si="97"/>
        <v>0</v>
      </c>
      <c r="N356" s="32">
        <v>160</v>
      </c>
      <c r="O356" s="87">
        <f t="shared" si="99"/>
        <v>0</v>
      </c>
      <c r="P356" s="57">
        <v>9.54</v>
      </c>
      <c r="Q356" s="18">
        <v>191</v>
      </c>
    </row>
    <row r="357" spans="1:17" ht="27" customHeight="1">
      <c r="A357" s="28"/>
      <c r="B357" s="203" t="s">
        <v>402</v>
      </c>
      <c r="C357" s="207" t="s">
        <v>148</v>
      </c>
      <c r="D357" s="51" t="s">
        <v>1022</v>
      </c>
      <c r="E357" s="43" t="s">
        <v>398</v>
      </c>
      <c r="F357" s="37" t="s">
        <v>78</v>
      </c>
      <c r="G357" s="42">
        <v>38</v>
      </c>
      <c r="H357" s="39">
        <v>60</v>
      </c>
      <c r="I357" s="8"/>
      <c r="J357" s="1">
        <f t="shared" si="100"/>
        <v>0</v>
      </c>
      <c r="K357" s="1">
        <f t="shared" si="98"/>
        <v>0</v>
      </c>
      <c r="L357" s="3">
        <f t="shared" si="96"/>
        <v>0</v>
      </c>
      <c r="M357" s="4">
        <f t="shared" si="97"/>
        <v>0</v>
      </c>
      <c r="N357" s="32">
        <v>160</v>
      </c>
      <c r="O357" s="87">
        <f t="shared" si="99"/>
        <v>0</v>
      </c>
      <c r="P357" s="57">
        <v>9.54</v>
      </c>
      <c r="Q357" s="18">
        <v>722</v>
      </c>
    </row>
    <row r="358" spans="1:17" ht="27" customHeight="1">
      <c r="A358" s="28"/>
      <c r="B358" s="200" t="s">
        <v>50</v>
      </c>
      <c r="C358" s="207" t="s">
        <v>344</v>
      </c>
      <c r="D358" s="51" t="s">
        <v>1023</v>
      </c>
      <c r="E358" s="43" t="s">
        <v>65</v>
      </c>
      <c r="F358" s="37" t="s">
        <v>78</v>
      </c>
      <c r="G358" s="42">
        <v>38</v>
      </c>
      <c r="H358" s="39">
        <v>60</v>
      </c>
      <c r="I358" s="8"/>
      <c r="J358" s="1">
        <f>I358/H358</f>
        <v>0</v>
      </c>
      <c r="K358" s="1">
        <f>I358*G358</f>
        <v>0</v>
      </c>
      <c r="L358" s="3">
        <f t="shared" si="96"/>
        <v>0</v>
      </c>
      <c r="M358" s="4">
        <f t="shared" si="97"/>
        <v>0</v>
      </c>
      <c r="N358" s="32">
        <v>160</v>
      </c>
      <c r="O358" s="87">
        <f>N358*I358/1000</f>
        <v>0</v>
      </c>
      <c r="P358" s="57">
        <v>9.54</v>
      </c>
      <c r="Q358" s="18">
        <v>256</v>
      </c>
    </row>
    <row r="359" spans="1:17" ht="27" customHeight="1">
      <c r="A359" s="28"/>
      <c r="B359" s="203" t="s">
        <v>402</v>
      </c>
      <c r="C359" s="207" t="s">
        <v>150</v>
      </c>
      <c r="D359" s="51" t="s">
        <v>1024</v>
      </c>
      <c r="E359" s="43" t="s">
        <v>151</v>
      </c>
      <c r="F359" s="37" t="s">
        <v>78</v>
      </c>
      <c r="G359" s="42">
        <v>38</v>
      </c>
      <c r="H359" s="39">
        <v>60</v>
      </c>
      <c r="I359" s="8"/>
      <c r="J359" s="1">
        <f>I359/H359</f>
        <v>0</v>
      </c>
      <c r="K359" s="1">
        <f>I359*G359</f>
        <v>0</v>
      </c>
      <c r="L359" s="3">
        <f t="shared" si="96"/>
        <v>0</v>
      </c>
      <c r="M359" s="4">
        <f t="shared" si="97"/>
        <v>0</v>
      </c>
      <c r="N359" s="32">
        <v>160</v>
      </c>
      <c r="O359" s="87">
        <f>N359*I359/1000</f>
        <v>0</v>
      </c>
      <c r="P359" s="57">
        <v>9.54</v>
      </c>
      <c r="Q359" s="18">
        <v>723</v>
      </c>
    </row>
    <row r="360" spans="1:17" s="40" customFormat="1" ht="27" customHeight="1">
      <c r="A360" s="28"/>
      <c r="B360" s="200" t="s">
        <v>50</v>
      </c>
      <c r="C360" s="207" t="s">
        <v>337</v>
      </c>
      <c r="D360" s="51" t="s">
        <v>1025</v>
      </c>
      <c r="E360" s="43" t="s">
        <v>58</v>
      </c>
      <c r="F360" s="37" t="s">
        <v>78</v>
      </c>
      <c r="G360" s="42">
        <v>38</v>
      </c>
      <c r="H360" s="39">
        <v>60</v>
      </c>
      <c r="I360" s="8"/>
      <c r="J360" s="1">
        <f>I360/H360</f>
        <v>0</v>
      </c>
      <c r="K360" s="1">
        <f>I360*G360</f>
        <v>0</v>
      </c>
      <c r="L360" s="3">
        <f t="shared" si="96"/>
        <v>0</v>
      </c>
      <c r="M360" s="4">
        <f t="shared" si="97"/>
        <v>0</v>
      </c>
      <c r="N360" s="32">
        <v>160</v>
      </c>
      <c r="O360" s="87">
        <f>N360*I360/1000</f>
        <v>0</v>
      </c>
      <c r="P360" s="57">
        <v>9.54</v>
      </c>
      <c r="Q360" s="18">
        <v>193</v>
      </c>
    </row>
    <row r="361" spans="1:17" ht="27" customHeight="1">
      <c r="A361" s="28"/>
      <c r="B361" s="203" t="s">
        <v>402</v>
      </c>
      <c r="C361" s="207" t="s">
        <v>146</v>
      </c>
      <c r="D361" s="51" t="s">
        <v>1026</v>
      </c>
      <c r="E361" s="43" t="s">
        <v>396</v>
      </c>
      <c r="F361" s="37" t="s">
        <v>78</v>
      </c>
      <c r="G361" s="42">
        <v>38</v>
      </c>
      <c r="H361" s="39">
        <v>60</v>
      </c>
      <c r="I361" s="8"/>
      <c r="J361" s="1">
        <f>I361/H361</f>
        <v>0</v>
      </c>
      <c r="K361" s="1">
        <f>I361*G361</f>
        <v>0</v>
      </c>
      <c r="L361" s="3">
        <f t="shared" si="96"/>
        <v>0</v>
      </c>
      <c r="M361" s="4">
        <f t="shared" si="97"/>
        <v>0</v>
      </c>
      <c r="N361" s="32">
        <v>160</v>
      </c>
      <c r="O361" s="87">
        <f>N361*I361/1000</f>
        <v>0</v>
      </c>
      <c r="P361" s="57">
        <v>9.54</v>
      </c>
      <c r="Q361" s="18">
        <v>721</v>
      </c>
    </row>
    <row r="362" spans="1:17" ht="27" customHeight="1">
      <c r="A362" s="28"/>
      <c r="B362" s="200" t="s">
        <v>50</v>
      </c>
      <c r="C362" s="207" t="s">
        <v>342</v>
      </c>
      <c r="D362" s="51" t="s">
        <v>1027</v>
      </c>
      <c r="E362" s="43" t="s">
        <v>63</v>
      </c>
      <c r="F362" s="37" t="s">
        <v>78</v>
      </c>
      <c r="G362" s="42">
        <v>38</v>
      </c>
      <c r="H362" s="39">
        <v>60</v>
      </c>
      <c r="I362" s="8"/>
      <c r="J362" s="1">
        <f t="shared" si="100"/>
        <v>0</v>
      </c>
      <c r="K362" s="1">
        <f t="shared" si="98"/>
        <v>0</v>
      </c>
      <c r="L362" s="3">
        <f t="shared" si="96"/>
        <v>0</v>
      </c>
      <c r="M362" s="4">
        <f t="shared" si="97"/>
        <v>0</v>
      </c>
      <c r="N362" s="32">
        <v>160</v>
      </c>
      <c r="O362" s="87">
        <f t="shared" si="99"/>
        <v>0</v>
      </c>
      <c r="P362" s="57">
        <v>9.54</v>
      </c>
      <c r="Q362" s="18">
        <v>258</v>
      </c>
    </row>
    <row r="363" spans="1:17" ht="27" customHeight="1">
      <c r="A363" s="28"/>
      <c r="B363" s="203" t="s">
        <v>402</v>
      </c>
      <c r="C363" s="207" t="s">
        <v>149</v>
      </c>
      <c r="D363" s="51" t="s">
        <v>1028</v>
      </c>
      <c r="E363" s="43" t="s">
        <v>399</v>
      </c>
      <c r="F363" s="37" t="s">
        <v>78</v>
      </c>
      <c r="G363" s="42">
        <v>38</v>
      </c>
      <c r="H363" s="39">
        <v>60</v>
      </c>
      <c r="I363" s="8"/>
      <c r="J363" s="1">
        <f t="shared" si="100"/>
        <v>0</v>
      </c>
      <c r="K363" s="1">
        <f t="shared" si="98"/>
        <v>0</v>
      </c>
      <c r="L363" s="3">
        <f t="shared" si="96"/>
        <v>0</v>
      </c>
      <c r="M363" s="4">
        <f t="shared" si="97"/>
        <v>0</v>
      </c>
      <c r="N363" s="32">
        <v>160</v>
      </c>
      <c r="O363" s="87">
        <f t="shared" si="99"/>
        <v>0</v>
      </c>
      <c r="P363" s="57">
        <v>9.54</v>
      </c>
      <c r="Q363" s="18">
        <v>725</v>
      </c>
    </row>
    <row r="364" spans="1:17" ht="27" customHeight="1">
      <c r="A364" s="28"/>
      <c r="B364" s="200" t="s">
        <v>50</v>
      </c>
      <c r="C364" s="207" t="s">
        <v>927</v>
      </c>
      <c r="D364" s="207" t="s">
        <v>927</v>
      </c>
      <c r="E364" s="43" t="s">
        <v>932</v>
      </c>
      <c r="F364" s="77" t="s">
        <v>78</v>
      </c>
      <c r="G364" s="42">
        <v>152</v>
      </c>
      <c r="H364" s="39" t="s">
        <v>746</v>
      </c>
      <c r="I364" s="8"/>
      <c r="J364" s="1" t="s">
        <v>902</v>
      </c>
      <c r="K364" s="1">
        <f t="shared" si="98"/>
        <v>0</v>
      </c>
      <c r="L364" s="3">
        <f t="shared" si="96"/>
        <v>0</v>
      </c>
      <c r="M364" s="4">
        <f t="shared" si="97"/>
        <v>0</v>
      </c>
      <c r="N364" s="32">
        <v>630</v>
      </c>
      <c r="O364" s="87">
        <f t="shared" si="99"/>
        <v>0</v>
      </c>
      <c r="P364" s="57"/>
      <c r="Q364" s="18">
        <v>830</v>
      </c>
    </row>
    <row r="365" spans="1:17" ht="27" customHeight="1">
      <c r="A365" s="28"/>
      <c r="B365" s="203" t="s">
        <v>402</v>
      </c>
      <c r="C365" s="213" t="s">
        <v>928</v>
      </c>
      <c r="D365" s="213" t="s">
        <v>928</v>
      </c>
      <c r="E365" s="43" t="s">
        <v>933</v>
      </c>
      <c r="F365" s="77" t="s">
        <v>78</v>
      </c>
      <c r="G365" s="42">
        <v>152</v>
      </c>
      <c r="H365" s="39" t="s">
        <v>746</v>
      </c>
      <c r="I365" s="8"/>
      <c r="J365" s="1" t="s">
        <v>902</v>
      </c>
      <c r="K365" s="1">
        <f t="shared" si="98"/>
        <v>0</v>
      </c>
      <c r="L365" s="3">
        <f t="shared" si="96"/>
        <v>0</v>
      </c>
      <c r="M365" s="4">
        <f t="shared" si="97"/>
        <v>0</v>
      </c>
      <c r="N365" s="32">
        <v>630</v>
      </c>
      <c r="O365" s="87">
        <f t="shared" si="99"/>
        <v>0</v>
      </c>
      <c r="P365" s="57"/>
      <c r="Q365" s="18">
        <v>832</v>
      </c>
    </row>
    <row r="366" spans="1:16" ht="27" customHeight="1">
      <c r="A366" s="99"/>
      <c r="B366" s="100"/>
      <c r="C366" s="208" t="s">
        <v>1077</v>
      </c>
      <c r="D366" s="101"/>
      <c r="E366" s="102"/>
      <c r="F366" s="103"/>
      <c r="G366" s="104"/>
      <c r="H366" s="105"/>
      <c r="I366" s="100"/>
      <c r="J366" s="106"/>
      <c r="K366" s="106"/>
      <c r="L366" s="107"/>
      <c r="M366" s="108"/>
      <c r="N366" s="109"/>
      <c r="O366" s="110"/>
      <c r="P366" s="57"/>
    </row>
    <row r="367" spans="1:17" ht="27" customHeight="1">
      <c r="A367" s="28"/>
      <c r="B367" s="200" t="s">
        <v>50</v>
      </c>
      <c r="C367" s="207" t="s">
        <v>345</v>
      </c>
      <c r="D367" s="51" t="s">
        <v>1029</v>
      </c>
      <c r="E367" s="45" t="s">
        <v>877</v>
      </c>
      <c r="F367" s="37" t="s">
        <v>78</v>
      </c>
      <c r="G367" s="38">
        <v>28</v>
      </c>
      <c r="H367" s="39">
        <v>100</v>
      </c>
      <c r="I367" s="8"/>
      <c r="J367" s="1">
        <f aca="true" t="shared" si="101" ref="J367:J374">I367/H367</f>
        <v>0</v>
      </c>
      <c r="K367" s="1">
        <f aca="true" t="shared" si="102" ref="K367:K374">I367*G367</f>
        <v>0</v>
      </c>
      <c r="L367" s="3">
        <f aca="true" t="shared" si="103" ref="L367:L393">$L$13</f>
        <v>0</v>
      </c>
      <c r="M367" s="4">
        <f aca="true" t="shared" si="104" ref="M367:M393">G367*(1-$L$13)*I367</f>
        <v>0</v>
      </c>
      <c r="N367" s="32">
        <v>100</v>
      </c>
      <c r="O367" s="87">
        <f aca="true" t="shared" si="105" ref="O367:O374">N367*I367/1000</f>
        <v>0</v>
      </c>
      <c r="P367" s="57">
        <v>10.2</v>
      </c>
      <c r="Q367" s="18">
        <v>763</v>
      </c>
    </row>
    <row r="368" spans="1:17" ht="27" customHeight="1">
      <c r="A368" s="28"/>
      <c r="B368" s="203" t="s">
        <v>402</v>
      </c>
      <c r="C368" s="207" t="s">
        <v>157</v>
      </c>
      <c r="D368" s="51" t="s">
        <v>1030</v>
      </c>
      <c r="E368" s="45" t="s">
        <v>158</v>
      </c>
      <c r="F368" s="37" t="s">
        <v>78</v>
      </c>
      <c r="G368" s="38">
        <v>28</v>
      </c>
      <c r="H368" s="39">
        <v>100</v>
      </c>
      <c r="I368" s="8"/>
      <c r="J368" s="1">
        <f t="shared" si="101"/>
        <v>0</v>
      </c>
      <c r="K368" s="1">
        <f t="shared" si="102"/>
        <v>0</v>
      </c>
      <c r="L368" s="3">
        <f t="shared" si="103"/>
        <v>0</v>
      </c>
      <c r="M368" s="4">
        <f t="shared" si="104"/>
        <v>0</v>
      </c>
      <c r="N368" s="32">
        <v>100</v>
      </c>
      <c r="O368" s="87">
        <f t="shared" si="105"/>
        <v>0</v>
      </c>
      <c r="P368" s="57">
        <v>10.2</v>
      </c>
      <c r="Q368" s="18">
        <v>767</v>
      </c>
    </row>
    <row r="369" spans="1:17" s="57" customFormat="1" ht="27" customHeight="1">
      <c r="A369" s="28"/>
      <c r="B369" s="200" t="s">
        <v>50</v>
      </c>
      <c r="C369" s="207" t="s">
        <v>346</v>
      </c>
      <c r="D369" s="51" t="s">
        <v>1031</v>
      </c>
      <c r="E369" s="45" t="s">
        <v>878</v>
      </c>
      <c r="F369" s="77" t="s">
        <v>78</v>
      </c>
      <c r="G369" s="38">
        <v>28</v>
      </c>
      <c r="H369" s="39">
        <v>100</v>
      </c>
      <c r="I369" s="8"/>
      <c r="J369" s="1">
        <f t="shared" si="101"/>
        <v>0</v>
      </c>
      <c r="K369" s="1">
        <f t="shared" si="102"/>
        <v>0</v>
      </c>
      <c r="L369" s="3">
        <f t="shared" si="103"/>
        <v>0</v>
      </c>
      <c r="M369" s="4">
        <f t="shared" si="104"/>
        <v>0</v>
      </c>
      <c r="N369" s="32">
        <v>100</v>
      </c>
      <c r="O369" s="87">
        <f t="shared" si="105"/>
        <v>0</v>
      </c>
      <c r="P369" s="57">
        <v>10.2</v>
      </c>
      <c r="Q369" s="18">
        <v>761</v>
      </c>
    </row>
    <row r="370" spans="1:17" ht="27" customHeight="1">
      <c r="A370" s="28"/>
      <c r="B370" s="203" t="s">
        <v>402</v>
      </c>
      <c r="C370" s="207" t="s">
        <v>159</v>
      </c>
      <c r="D370" s="51" t="s">
        <v>1032</v>
      </c>
      <c r="E370" s="45" t="s">
        <v>160</v>
      </c>
      <c r="F370" s="37" t="s">
        <v>78</v>
      </c>
      <c r="G370" s="38">
        <v>28</v>
      </c>
      <c r="H370" s="39">
        <v>100</v>
      </c>
      <c r="I370" s="8"/>
      <c r="J370" s="1">
        <f t="shared" si="101"/>
        <v>0</v>
      </c>
      <c r="K370" s="1">
        <f t="shared" si="102"/>
        <v>0</v>
      </c>
      <c r="L370" s="3">
        <f t="shared" si="103"/>
        <v>0</v>
      </c>
      <c r="M370" s="4">
        <f t="shared" si="104"/>
        <v>0</v>
      </c>
      <c r="N370" s="32">
        <v>100</v>
      </c>
      <c r="O370" s="87">
        <f t="shared" si="105"/>
        <v>0</v>
      </c>
      <c r="P370" s="57">
        <v>10.2</v>
      </c>
      <c r="Q370" s="18">
        <v>765</v>
      </c>
    </row>
    <row r="371" spans="1:18" s="57" customFormat="1" ht="27" customHeight="1">
      <c r="A371" s="28"/>
      <c r="B371" s="200" t="s">
        <v>50</v>
      </c>
      <c r="C371" s="207" t="s">
        <v>347</v>
      </c>
      <c r="D371" s="51" t="s">
        <v>1033</v>
      </c>
      <c r="E371" s="45" t="s">
        <v>348</v>
      </c>
      <c r="F371" s="37" t="s">
        <v>78</v>
      </c>
      <c r="G371" s="38">
        <v>28</v>
      </c>
      <c r="H371" s="39">
        <v>100</v>
      </c>
      <c r="I371" s="8"/>
      <c r="J371" s="1">
        <f t="shared" si="101"/>
        <v>0</v>
      </c>
      <c r="K371" s="1">
        <f t="shared" si="102"/>
        <v>0</v>
      </c>
      <c r="L371" s="3">
        <f t="shared" si="103"/>
        <v>0</v>
      </c>
      <c r="M371" s="4">
        <f t="shared" si="104"/>
        <v>0</v>
      </c>
      <c r="N371" s="32">
        <v>100</v>
      </c>
      <c r="O371" s="87">
        <f t="shared" si="105"/>
        <v>0</v>
      </c>
      <c r="P371" s="57">
        <v>10.2</v>
      </c>
      <c r="Q371" s="18">
        <v>762</v>
      </c>
      <c r="R371" s="61"/>
    </row>
    <row r="372" spans="1:17" ht="27" customHeight="1">
      <c r="A372" s="28"/>
      <c r="B372" s="203" t="s">
        <v>402</v>
      </c>
      <c r="C372" s="207" t="s">
        <v>161</v>
      </c>
      <c r="D372" s="51" t="s">
        <v>1034</v>
      </c>
      <c r="E372" s="45" t="s">
        <v>162</v>
      </c>
      <c r="F372" s="37" t="s">
        <v>78</v>
      </c>
      <c r="G372" s="38">
        <v>28</v>
      </c>
      <c r="H372" s="39">
        <v>100</v>
      </c>
      <c r="I372" s="8"/>
      <c r="J372" s="1">
        <f t="shared" si="101"/>
        <v>0</v>
      </c>
      <c r="K372" s="1">
        <f t="shared" si="102"/>
        <v>0</v>
      </c>
      <c r="L372" s="3">
        <f t="shared" si="103"/>
        <v>0</v>
      </c>
      <c r="M372" s="4">
        <f t="shared" si="104"/>
        <v>0</v>
      </c>
      <c r="N372" s="32">
        <v>100</v>
      </c>
      <c r="O372" s="87">
        <f t="shared" si="105"/>
        <v>0</v>
      </c>
      <c r="P372" s="57">
        <v>10.2</v>
      </c>
      <c r="Q372" s="18">
        <v>766</v>
      </c>
    </row>
    <row r="373" spans="1:17" ht="27" customHeight="1">
      <c r="A373" s="28"/>
      <c r="B373" s="200" t="s">
        <v>50</v>
      </c>
      <c r="C373" s="207" t="s">
        <v>349</v>
      </c>
      <c r="D373" s="51" t="s">
        <v>1035</v>
      </c>
      <c r="E373" s="45" t="s">
        <v>350</v>
      </c>
      <c r="F373" s="37" t="s">
        <v>78</v>
      </c>
      <c r="G373" s="38">
        <v>28</v>
      </c>
      <c r="H373" s="39">
        <v>100</v>
      </c>
      <c r="I373" s="8"/>
      <c r="J373" s="1">
        <f t="shared" si="101"/>
        <v>0</v>
      </c>
      <c r="K373" s="1">
        <f t="shared" si="102"/>
        <v>0</v>
      </c>
      <c r="L373" s="3">
        <f t="shared" si="103"/>
        <v>0</v>
      </c>
      <c r="M373" s="4">
        <f t="shared" si="104"/>
        <v>0</v>
      </c>
      <c r="N373" s="32">
        <v>100</v>
      </c>
      <c r="O373" s="87">
        <f t="shared" si="105"/>
        <v>0</v>
      </c>
      <c r="P373" s="57">
        <v>10.2</v>
      </c>
      <c r="Q373" s="18">
        <v>760</v>
      </c>
    </row>
    <row r="374" spans="1:17" ht="27" customHeight="1">
      <c r="A374" s="28"/>
      <c r="B374" s="203" t="s">
        <v>402</v>
      </c>
      <c r="C374" s="207" t="s">
        <v>163</v>
      </c>
      <c r="D374" s="51" t="s">
        <v>1036</v>
      </c>
      <c r="E374" s="45" t="s">
        <v>164</v>
      </c>
      <c r="F374" s="37" t="s">
        <v>78</v>
      </c>
      <c r="G374" s="38">
        <v>28</v>
      </c>
      <c r="H374" s="39">
        <v>100</v>
      </c>
      <c r="I374" s="8"/>
      <c r="J374" s="1">
        <f t="shared" si="101"/>
        <v>0</v>
      </c>
      <c r="K374" s="1">
        <f t="shared" si="102"/>
        <v>0</v>
      </c>
      <c r="L374" s="3">
        <f t="shared" si="103"/>
        <v>0</v>
      </c>
      <c r="M374" s="4">
        <f t="shared" si="104"/>
        <v>0</v>
      </c>
      <c r="N374" s="32">
        <v>100</v>
      </c>
      <c r="O374" s="87">
        <f t="shared" si="105"/>
        <v>0</v>
      </c>
      <c r="P374" s="57">
        <v>10.2</v>
      </c>
      <c r="Q374" s="18">
        <v>764</v>
      </c>
    </row>
    <row r="375" spans="1:17" ht="27" customHeight="1">
      <c r="A375" s="28"/>
      <c r="B375" s="200" t="s">
        <v>50</v>
      </c>
      <c r="C375" s="207" t="s">
        <v>387</v>
      </c>
      <c r="D375" s="51" t="s">
        <v>1037</v>
      </c>
      <c r="E375" s="45" t="s">
        <v>870</v>
      </c>
      <c r="F375" s="37" t="s">
        <v>78</v>
      </c>
      <c r="G375" s="42">
        <v>98</v>
      </c>
      <c r="H375" s="39">
        <v>20</v>
      </c>
      <c r="I375" s="8"/>
      <c r="J375" s="1">
        <f aca="true" t="shared" si="106" ref="J375:J387">I375/H375</f>
        <v>0</v>
      </c>
      <c r="K375" s="1">
        <f aca="true" t="shared" si="107" ref="K375:K387">I375*G375</f>
        <v>0</v>
      </c>
      <c r="L375" s="3">
        <f t="shared" si="103"/>
        <v>0</v>
      </c>
      <c r="M375" s="4">
        <f t="shared" si="104"/>
        <v>0</v>
      </c>
      <c r="N375" s="32">
        <v>720</v>
      </c>
      <c r="O375" s="87">
        <f aca="true" t="shared" si="108" ref="O375:O387">N375*I375/1000</f>
        <v>0</v>
      </c>
      <c r="P375" s="57">
        <v>14.7</v>
      </c>
      <c r="Q375" s="18">
        <v>728</v>
      </c>
    </row>
    <row r="376" spans="1:17" ht="27" customHeight="1">
      <c r="A376" s="28"/>
      <c r="B376" s="203" t="s">
        <v>659</v>
      </c>
      <c r="C376" s="207" t="s">
        <v>172</v>
      </c>
      <c r="D376" s="51" t="s">
        <v>1038</v>
      </c>
      <c r="E376" s="45" t="s">
        <v>712</v>
      </c>
      <c r="F376" s="37" t="s">
        <v>78</v>
      </c>
      <c r="G376" s="42">
        <v>98</v>
      </c>
      <c r="H376" s="39">
        <v>20</v>
      </c>
      <c r="I376" s="8"/>
      <c r="J376" s="1">
        <f t="shared" si="106"/>
        <v>0</v>
      </c>
      <c r="K376" s="1">
        <f t="shared" si="107"/>
        <v>0</v>
      </c>
      <c r="L376" s="3">
        <f t="shared" si="103"/>
        <v>0</v>
      </c>
      <c r="M376" s="4">
        <f t="shared" si="104"/>
        <v>0</v>
      </c>
      <c r="N376" s="32">
        <v>720</v>
      </c>
      <c r="O376" s="87">
        <f t="shared" si="108"/>
        <v>0</v>
      </c>
      <c r="P376" s="57">
        <v>14.7</v>
      </c>
      <c r="Q376" s="18">
        <v>730</v>
      </c>
    </row>
    <row r="377" spans="1:17" ht="27" customHeight="1">
      <c r="A377" s="28"/>
      <c r="B377" s="200" t="s">
        <v>50</v>
      </c>
      <c r="C377" s="207" t="s">
        <v>388</v>
      </c>
      <c r="D377" s="51" t="s">
        <v>1039</v>
      </c>
      <c r="E377" s="45" t="s">
        <v>871</v>
      </c>
      <c r="F377" s="37" t="s">
        <v>78</v>
      </c>
      <c r="G377" s="42">
        <v>98</v>
      </c>
      <c r="H377" s="39">
        <v>20</v>
      </c>
      <c r="I377" s="8"/>
      <c r="J377" s="1">
        <f t="shared" si="106"/>
        <v>0</v>
      </c>
      <c r="K377" s="1">
        <f t="shared" si="107"/>
        <v>0</v>
      </c>
      <c r="L377" s="3">
        <f t="shared" si="103"/>
        <v>0</v>
      </c>
      <c r="M377" s="4">
        <f t="shared" si="104"/>
        <v>0</v>
      </c>
      <c r="N377" s="32">
        <v>620</v>
      </c>
      <c r="O377" s="87">
        <f t="shared" si="108"/>
        <v>0</v>
      </c>
      <c r="P377" s="57">
        <v>14.7</v>
      </c>
      <c r="Q377" s="18">
        <v>729</v>
      </c>
    </row>
    <row r="378" spans="1:17" ht="27" customHeight="1">
      <c r="A378" s="28"/>
      <c r="B378" s="203" t="s">
        <v>659</v>
      </c>
      <c r="C378" s="207" t="s">
        <v>173</v>
      </c>
      <c r="D378" s="51" t="s">
        <v>1040</v>
      </c>
      <c r="E378" s="45" t="s">
        <v>713</v>
      </c>
      <c r="F378" s="37" t="s">
        <v>78</v>
      </c>
      <c r="G378" s="42">
        <v>98</v>
      </c>
      <c r="H378" s="39">
        <v>20</v>
      </c>
      <c r="I378" s="8"/>
      <c r="J378" s="1">
        <f t="shared" si="106"/>
        <v>0</v>
      </c>
      <c r="K378" s="1">
        <f t="shared" si="107"/>
        <v>0</v>
      </c>
      <c r="L378" s="3">
        <f t="shared" si="103"/>
        <v>0</v>
      </c>
      <c r="M378" s="4">
        <f t="shared" si="104"/>
        <v>0</v>
      </c>
      <c r="N378" s="32">
        <v>620</v>
      </c>
      <c r="O378" s="87">
        <f t="shared" si="108"/>
        <v>0</v>
      </c>
      <c r="P378" s="57">
        <v>14.7</v>
      </c>
      <c r="Q378" s="18">
        <v>731</v>
      </c>
    </row>
    <row r="379" spans="1:17" ht="27" customHeight="1">
      <c r="A379" s="28"/>
      <c r="B379" s="203" t="s">
        <v>659</v>
      </c>
      <c r="C379" s="207" t="s">
        <v>152</v>
      </c>
      <c r="D379" s="35" t="s">
        <v>634</v>
      </c>
      <c r="E379" s="45" t="s">
        <v>400</v>
      </c>
      <c r="F379" s="37" t="s">
        <v>78</v>
      </c>
      <c r="G379" s="42">
        <v>168</v>
      </c>
      <c r="H379" s="39">
        <v>12</v>
      </c>
      <c r="I379" s="8"/>
      <c r="J379" s="1">
        <f>I379/H379</f>
        <v>0</v>
      </c>
      <c r="K379" s="1">
        <f>I379*G379</f>
        <v>0</v>
      </c>
      <c r="L379" s="3">
        <f t="shared" si="103"/>
        <v>0</v>
      </c>
      <c r="M379" s="4">
        <f t="shared" si="104"/>
        <v>0</v>
      </c>
      <c r="N379" s="32">
        <v>1110</v>
      </c>
      <c r="O379" s="87">
        <f>N379*I379/1000</f>
        <v>0</v>
      </c>
      <c r="P379" s="57">
        <v>14.1</v>
      </c>
      <c r="Q379" s="18">
        <v>617</v>
      </c>
    </row>
    <row r="380" spans="1:18" s="57" customFormat="1" ht="27" customHeight="1">
      <c r="A380" s="28"/>
      <c r="B380" s="200" t="s">
        <v>50</v>
      </c>
      <c r="C380" s="207" t="s">
        <v>381</v>
      </c>
      <c r="D380" s="51" t="s">
        <v>1041</v>
      </c>
      <c r="E380" s="45" t="s">
        <v>1205</v>
      </c>
      <c r="F380" s="37" t="s">
        <v>78</v>
      </c>
      <c r="G380" s="38">
        <v>78</v>
      </c>
      <c r="H380" s="39">
        <v>60</v>
      </c>
      <c r="I380" s="8"/>
      <c r="J380" s="1">
        <f t="shared" si="106"/>
        <v>0</v>
      </c>
      <c r="K380" s="1">
        <f t="shared" si="107"/>
        <v>0</v>
      </c>
      <c r="L380" s="3">
        <f t="shared" si="103"/>
        <v>0</v>
      </c>
      <c r="M380" s="4">
        <f t="shared" si="104"/>
        <v>0</v>
      </c>
      <c r="N380" s="32">
        <v>140</v>
      </c>
      <c r="O380" s="87">
        <f t="shared" si="108"/>
        <v>0</v>
      </c>
      <c r="P380" s="57">
        <v>9.2</v>
      </c>
      <c r="Q380" s="18">
        <v>790</v>
      </c>
      <c r="R380" s="61"/>
    </row>
    <row r="381" spans="1:17" ht="27" customHeight="1">
      <c r="A381" s="28"/>
      <c r="B381" s="203" t="s">
        <v>402</v>
      </c>
      <c r="C381" s="207" t="s">
        <v>168</v>
      </c>
      <c r="D381" s="51" t="s">
        <v>1042</v>
      </c>
      <c r="E381" s="43" t="s">
        <v>708</v>
      </c>
      <c r="F381" s="37" t="s">
        <v>78</v>
      </c>
      <c r="G381" s="38">
        <v>78</v>
      </c>
      <c r="H381" s="39">
        <v>60</v>
      </c>
      <c r="I381" s="8"/>
      <c r="J381" s="1">
        <f t="shared" si="106"/>
        <v>0</v>
      </c>
      <c r="K381" s="1">
        <f t="shared" si="107"/>
        <v>0</v>
      </c>
      <c r="L381" s="3">
        <f t="shared" si="103"/>
        <v>0</v>
      </c>
      <c r="M381" s="4">
        <f t="shared" si="104"/>
        <v>0</v>
      </c>
      <c r="N381" s="32">
        <v>140</v>
      </c>
      <c r="O381" s="87">
        <f t="shared" si="108"/>
        <v>0</v>
      </c>
      <c r="P381" s="57">
        <v>9.2</v>
      </c>
      <c r="Q381" s="18">
        <v>792</v>
      </c>
    </row>
    <row r="382" spans="1:17" s="40" customFormat="1" ht="27" customHeight="1">
      <c r="A382" s="28"/>
      <c r="B382" s="200" t="s">
        <v>50</v>
      </c>
      <c r="C382" s="207" t="s">
        <v>384</v>
      </c>
      <c r="D382" s="51" t="s">
        <v>1043</v>
      </c>
      <c r="E382" s="45" t="s">
        <v>939</v>
      </c>
      <c r="F382" s="77" t="s">
        <v>78</v>
      </c>
      <c r="G382" s="38">
        <v>78</v>
      </c>
      <c r="H382" s="39">
        <v>60</v>
      </c>
      <c r="I382" s="8"/>
      <c r="J382" s="1">
        <f t="shared" si="106"/>
        <v>0</v>
      </c>
      <c r="K382" s="1">
        <f t="shared" si="107"/>
        <v>0</v>
      </c>
      <c r="L382" s="3">
        <f t="shared" si="103"/>
        <v>0</v>
      </c>
      <c r="M382" s="4">
        <f t="shared" si="104"/>
        <v>0</v>
      </c>
      <c r="N382" s="32">
        <v>140</v>
      </c>
      <c r="O382" s="87">
        <f t="shared" si="108"/>
        <v>0</v>
      </c>
      <c r="P382" s="57">
        <v>9.2</v>
      </c>
      <c r="Q382" s="18">
        <v>791</v>
      </c>
    </row>
    <row r="383" spans="1:17" ht="27" customHeight="1">
      <c r="A383" s="28"/>
      <c r="B383" s="203" t="s">
        <v>402</v>
      </c>
      <c r="C383" s="207" t="s">
        <v>169</v>
      </c>
      <c r="D383" s="51" t="s">
        <v>1044</v>
      </c>
      <c r="E383" s="43" t="s">
        <v>709</v>
      </c>
      <c r="F383" s="37" t="s">
        <v>78</v>
      </c>
      <c r="G383" s="38">
        <v>78</v>
      </c>
      <c r="H383" s="39">
        <v>60</v>
      </c>
      <c r="I383" s="8"/>
      <c r="J383" s="1">
        <f t="shared" si="106"/>
        <v>0</v>
      </c>
      <c r="K383" s="1">
        <f t="shared" si="107"/>
        <v>0</v>
      </c>
      <c r="L383" s="3">
        <f t="shared" si="103"/>
        <v>0</v>
      </c>
      <c r="M383" s="4">
        <f t="shared" si="104"/>
        <v>0</v>
      </c>
      <c r="N383" s="32">
        <v>140</v>
      </c>
      <c r="O383" s="87">
        <f t="shared" si="108"/>
        <v>0</v>
      </c>
      <c r="P383" s="57">
        <v>9.2</v>
      </c>
      <c r="Q383" s="18">
        <v>793</v>
      </c>
    </row>
    <row r="384" spans="1:17" ht="27" customHeight="1">
      <c r="A384" s="28"/>
      <c r="B384" s="200" t="s">
        <v>50</v>
      </c>
      <c r="C384" s="207" t="s">
        <v>383</v>
      </c>
      <c r="D384" s="51" t="s">
        <v>1045</v>
      </c>
      <c r="E384" s="45" t="s">
        <v>940</v>
      </c>
      <c r="F384" s="37" t="s">
        <v>78</v>
      </c>
      <c r="G384" s="38">
        <v>78</v>
      </c>
      <c r="H384" s="39">
        <v>36</v>
      </c>
      <c r="I384" s="8"/>
      <c r="J384" s="1">
        <f t="shared" si="106"/>
        <v>0</v>
      </c>
      <c r="K384" s="1">
        <f t="shared" si="107"/>
        <v>0</v>
      </c>
      <c r="L384" s="3">
        <f t="shared" si="103"/>
        <v>0</v>
      </c>
      <c r="M384" s="4">
        <f t="shared" si="104"/>
        <v>0</v>
      </c>
      <c r="N384" s="32">
        <v>160</v>
      </c>
      <c r="O384" s="87">
        <f t="shared" si="108"/>
        <v>0</v>
      </c>
      <c r="P384" s="57">
        <v>6.3</v>
      </c>
      <c r="Q384" s="18">
        <v>751</v>
      </c>
    </row>
    <row r="385" spans="1:17" ht="27" customHeight="1">
      <c r="A385" s="28"/>
      <c r="B385" s="203" t="s">
        <v>402</v>
      </c>
      <c r="C385" s="207" t="s">
        <v>170</v>
      </c>
      <c r="D385" s="51" t="s">
        <v>1046</v>
      </c>
      <c r="E385" s="43" t="s">
        <v>710</v>
      </c>
      <c r="F385" s="37" t="s">
        <v>78</v>
      </c>
      <c r="G385" s="38">
        <v>78</v>
      </c>
      <c r="H385" s="39">
        <v>36</v>
      </c>
      <c r="I385" s="8"/>
      <c r="J385" s="1">
        <f t="shared" si="106"/>
        <v>0</v>
      </c>
      <c r="K385" s="1">
        <f t="shared" si="107"/>
        <v>0</v>
      </c>
      <c r="L385" s="3">
        <f t="shared" si="103"/>
        <v>0</v>
      </c>
      <c r="M385" s="4">
        <f t="shared" si="104"/>
        <v>0</v>
      </c>
      <c r="N385" s="32">
        <v>160</v>
      </c>
      <c r="O385" s="87">
        <f t="shared" si="108"/>
        <v>0</v>
      </c>
      <c r="P385" s="57">
        <v>6.3</v>
      </c>
      <c r="Q385" s="18">
        <v>753</v>
      </c>
    </row>
    <row r="386" spans="1:18" s="57" customFormat="1" ht="27" customHeight="1">
      <c r="A386" s="28"/>
      <c r="B386" s="200" t="s">
        <v>50</v>
      </c>
      <c r="C386" s="207" t="s">
        <v>382</v>
      </c>
      <c r="D386" s="51" t="s">
        <v>1047</v>
      </c>
      <c r="E386" s="45" t="s">
        <v>941</v>
      </c>
      <c r="F386" s="37" t="s">
        <v>78</v>
      </c>
      <c r="G386" s="38">
        <v>78</v>
      </c>
      <c r="H386" s="39">
        <v>36</v>
      </c>
      <c r="I386" s="8"/>
      <c r="J386" s="1">
        <f t="shared" si="106"/>
        <v>0</v>
      </c>
      <c r="K386" s="1">
        <f t="shared" si="107"/>
        <v>0</v>
      </c>
      <c r="L386" s="3">
        <f t="shared" si="103"/>
        <v>0</v>
      </c>
      <c r="M386" s="4">
        <f t="shared" si="104"/>
        <v>0</v>
      </c>
      <c r="N386" s="32">
        <v>150</v>
      </c>
      <c r="O386" s="87">
        <f t="shared" si="108"/>
        <v>0</v>
      </c>
      <c r="P386" s="57">
        <v>6.3</v>
      </c>
      <c r="Q386" s="18">
        <v>752</v>
      </c>
      <c r="R386" s="61"/>
    </row>
    <row r="387" spans="1:17" ht="27" customHeight="1">
      <c r="A387" s="28"/>
      <c r="B387" s="203" t="s">
        <v>402</v>
      </c>
      <c r="C387" s="207" t="s">
        <v>171</v>
      </c>
      <c r="D387" s="51" t="s">
        <v>1048</v>
      </c>
      <c r="E387" s="43" t="s">
        <v>711</v>
      </c>
      <c r="F387" s="37" t="s">
        <v>78</v>
      </c>
      <c r="G387" s="38">
        <v>78</v>
      </c>
      <c r="H387" s="39">
        <v>36</v>
      </c>
      <c r="I387" s="8"/>
      <c r="J387" s="1">
        <f t="shared" si="106"/>
        <v>0</v>
      </c>
      <c r="K387" s="1">
        <f t="shared" si="107"/>
        <v>0</v>
      </c>
      <c r="L387" s="3">
        <f t="shared" si="103"/>
        <v>0</v>
      </c>
      <c r="M387" s="4">
        <f t="shared" si="104"/>
        <v>0</v>
      </c>
      <c r="N387" s="32">
        <v>150</v>
      </c>
      <c r="O387" s="87">
        <f t="shared" si="108"/>
        <v>0</v>
      </c>
      <c r="P387" s="57">
        <v>6.3</v>
      </c>
      <c r="Q387" s="18">
        <v>754</v>
      </c>
    </row>
    <row r="388" spans="1:17" ht="27" customHeight="1">
      <c r="A388" s="26"/>
      <c r="B388" s="197" t="s">
        <v>658</v>
      </c>
      <c r="C388" s="210" t="s">
        <v>379</v>
      </c>
      <c r="D388" s="52" t="s">
        <v>380</v>
      </c>
      <c r="E388" s="48" t="s">
        <v>1152</v>
      </c>
      <c r="F388" s="37" t="s">
        <v>78</v>
      </c>
      <c r="G388" s="42">
        <v>128</v>
      </c>
      <c r="H388" s="39">
        <v>24</v>
      </c>
      <c r="I388" s="75"/>
      <c r="J388" s="1">
        <f aca="true" t="shared" si="109" ref="J388:J393">I388/H388</f>
        <v>0</v>
      </c>
      <c r="K388" s="1">
        <f aca="true" t="shared" si="110" ref="K388:K393">I388*G388</f>
        <v>0</v>
      </c>
      <c r="L388" s="3">
        <f t="shared" si="103"/>
        <v>0</v>
      </c>
      <c r="M388" s="4">
        <f t="shared" si="104"/>
        <v>0</v>
      </c>
      <c r="N388" s="32">
        <v>550</v>
      </c>
      <c r="O388" s="87">
        <f aca="true" t="shared" si="111" ref="O388:O393">N388*I388/1000</f>
        <v>0</v>
      </c>
      <c r="P388" s="57">
        <v>12.6</v>
      </c>
      <c r="Q388" s="18">
        <v>971</v>
      </c>
    </row>
    <row r="389" spans="1:17" ht="27" customHeight="1">
      <c r="A389" s="26"/>
      <c r="B389" s="200" t="s">
        <v>50</v>
      </c>
      <c r="C389" s="210" t="s">
        <v>742</v>
      </c>
      <c r="D389" s="217" t="s">
        <v>1058</v>
      </c>
      <c r="E389" s="50" t="s">
        <v>1153</v>
      </c>
      <c r="F389" s="37" t="s">
        <v>78</v>
      </c>
      <c r="G389" s="42">
        <v>228</v>
      </c>
      <c r="H389" s="39">
        <v>12</v>
      </c>
      <c r="I389" s="75"/>
      <c r="J389" s="1">
        <f t="shared" si="109"/>
        <v>0</v>
      </c>
      <c r="K389" s="1">
        <f t="shared" si="110"/>
        <v>0</v>
      </c>
      <c r="L389" s="3">
        <f t="shared" si="103"/>
        <v>0</v>
      </c>
      <c r="M389" s="4">
        <f t="shared" si="104"/>
        <v>0</v>
      </c>
      <c r="N389" s="32">
        <v>730</v>
      </c>
      <c r="O389" s="87">
        <f t="shared" si="111"/>
        <v>0</v>
      </c>
      <c r="P389" s="57">
        <v>9.3</v>
      </c>
      <c r="Q389" s="18">
        <v>974</v>
      </c>
    </row>
    <row r="390" spans="1:17" ht="27" customHeight="1">
      <c r="A390" s="26"/>
      <c r="B390" s="200" t="s">
        <v>50</v>
      </c>
      <c r="C390" s="210" t="s">
        <v>741</v>
      </c>
      <c r="D390" s="217" t="s">
        <v>1059</v>
      </c>
      <c r="E390" s="50" t="s">
        <v>1154</v>
      </c>
      <c r="F390" s="37" t="s">
        <v>78</v>
      </c>
      <c r="G390" s="42">
        <v>228</v>
      </c>
      <c r="H390" s="39">
        <v>12</v>
      </c>
      <c r="I390" s="75"/>
      <c r="J390" s="1">
        <f t="shared" si="109"/>
        <v>0</v>
      </c>
      <c r="K390" s="1">
        <f t="shared" si="110"/>
        <v>0</v>
      </c>
      <c r="L390" s="3">
        <f t="shared" si="103"/>
        <v>0</v>
      </c>
      <c r="M390" s="4">
        <f t="shared" si="104"/>
        <v>0</v>
      </c>
      <c r="N390" s="32">
        <v>700</v>
      </c>
      <c r="O390" s="87">
        <f t="shared" si="111"/>
        <v>0</v>
      </c>
      <c r="P390" s="57">
        <v>9</v>
      </c>
      <c r="Q390" s="18">
        <v>975</v>
      </c>
    </row>
    <row r="391" spans="1:17" s="40" customFormat="1" ht="27" customHeight="1">
      <c r="A391" s="28"/>
      <c r="B391" s="197" t="s">
        <v>658</v>
      </c>
      <c r="C391" s="207" t="s">
        <v>385</v>
      </c>
      <c r="D391" s="35" t="s">
        <v>1060</v>
      </c>
      <c r="E391" s="45" t="s">
        <v>875</v>
      </c>
      <c r="F391" s="77" t="s">
        <v>78</v>
      </c>
      <c r="G391" s="56">
        <v>85</v>
      </c>
      <c r="H391" s="39">
        <v>36</v>
      </c>
      <c r="I391" s="8"/>
      <c r="J391" s="1">
        <f t="shared" si="109"/>
        <v>0</v>
      </c>
      <c r="K391" s="1">
        <f t="shared" si="110"/>
        <v>0</v>
      </c>
      <c r="L391" s="3">
        <f t="shared" si="103"/>
        <v>0</v>
      </c>
      <c r="M391" s="4">
        <f t="shared" si="104"/>
        <v>0</v>
      </c>
      <c r="N391" s="32">
        <v>360</v>
      </c>
      <c r="O391" s="87">
        <f t="shared" si="111"/>
        <v>0</v>
      </c>
      <c r="P391" s="57">
        <v>13.9</v>
      </c>
      <c r="Q391" s="18">
        <v>732</v>
      </c>
    </row>
    <row r="392" spans="1:17" ht="27" customHeight="1">
      <c r="A392" s="28"/>
      <c r="B392" s="197" t="s">
        <v>658</v>
      </c>
      <c r="C392" s="207" t="s">
        <v>386</v>
      </c>
      <c r="D392" s="51" t="s">
        <v>1061</v>
      </c>
      <c r="E392" s="45" t="s">
        <v>876</v>
      </c>
      <c r="F392" s="37" t="s">
        <v>78</v>
      </c>
      <c r="G392" s="56">
        <v>25</v>
      </c>
      <c r="H392" s="39">
        <v>90</v>
      </c>
      <c r="I392" s="8"/>
      <c r="J392" s="1">
        <f t="shared" si="109"/>
        <v>0</v>
      </c>
      <c r="K392" s="1">
        <f t="shared" si="110"/>
        <v>0</v>
      </c>
      <c r="L392" s="3">
        <f t="shared" si="103"/>
        <v>0</v>
      </c>
      <c r="M392" s="4">
        <f t="shared" si="104"/>
        <v>0</v>
      </c>
      <c r="N392" s="32">
        <v>80</v>
      </c>
      <c r="O392" s="87">
        <f t="shared" si="111"/>
        <v>0</v>
      </c>
      <c r="P392" s="57">
        <v>7.6</v>
      </c>
      <c r="Q392" s="18">
        <v>733</v>
      </c>
    </row>
    <row r="393" spans="1:17" ht="27" customHeight="1">
      <c r="A393" s="28"/>
      <c r="B393" s="203" t="s">
        <v>402</v>
      </c>
      <c r="C393" s="207" t="s">
        <v>174</v>
      </c>
      <c r="D393" s="35" t="s">
        <v>474</v>
      </c>
      <c r="E393" s="43" t="s">
        <v>714</v>
      </c>
      <c r="F393" s="37" t="s">
        <v>78</v>
      </c>
      <c r="G393" s="42">
        <v>128</v>
      </c>
      <c r="H393" s="39">
        <v>10</v>
      </c>
      <c r="I393" s="8"/>
      <c r="J393" s="1">
        <f t="shared" si="109"/>
        <v>0</v>
      </c>
      <c r="K393" s="1">
        <f t="shared" si="110"/>
        <v>0</v>
      </c>
      <c r="L393" s="3">
        <f t="shared" si="103"/>
        <v>0</v>
      </c>
      <c r="M393" s="4">
        <f t="shared" si="104"/>
        <v>0</v>
      </c>
      <c r="N393" s="32">
        <v>1070</v>
      </c>
      <c r="O393" s="87">
        <f t="shared" si="111"/>
        <v>0</v>
      </c>
      <c r="P393" s="57" t="s">
        <v>1092</v>
      </c>
      <c r="Q393" s="18">
        <v>492</v>
      </c>
    </row>
    <row r="394" spans="1:16" ht="27" customHeight="1">
      <c r="A394" s="99"/>
      <c r="B394" s="100"/>
      <c r="C394" s="208" t="s">
        <v>934</v>
      </c>
      <c r="D394" s="101"/>
      <c r="E394" s="102"/>
      <c r="F394" s="103"/>
      <c r="G394" s="104"/>
      <c r="H394" s="105"/>
      <c r="I394" s="100"/>
      <c r="J394" s="106"/>
      <c r="K394" s="106"/>
      <c r="L394" s="107"/>
      <c r="M394" s="108"/>
      <c r="N394" s="109"/>
      <c r="O394" s="110"/>
      <c r="P394" s="57"/>
    </row>
    <row r="395" spans="1:17" ht="30.75" customHeight="1">
      <c r="A395" s="246" t="s">
        <v>1168</v>
      </c>
      <c r="B395" s="197" t="s">
        <v>658</v>
      </c>
      <c r="C395" s="50" t="s">
        <v>1213</v>
      </c>
      <c r="D395" s="52" t="s">
        <v>1212</v>
      </c>
      <c r="E395" s="36" t="s">
        <v>1214</v>
      </c>
      <c r="F395" s="189" t="s">
        <v>78</v>
      </c>
      <c r="G395" s="42">
        <v>88</v>
      </c>
      <c r="H395" s="124">
        <v>36</v>
      </c>
      <c r="I395" s="125"/>
      <c r="J395" s="126" t="s">
        <v>902</v>
      </c>
      <c r="K395" s="126">
        <f>I395*G395</f>
        <v>0</v>
      </c>
      <c r="L395" s="127">
        <f>$L$13</f>
        <v>0</v>
      </c>
      <c r="M395" s="128">
        <f>G395*(1-$L$13)*I395</f>
        <v>0</v>
      </c>
      <c r="N395" s="124">
        <v>364</v>
      </c>
      <c r="O395" s="190">
        <f>N395*I395/1000</f>
        <v>0</v>
      </c>
      <c r="P395" s="18">
        <v>13.7</v>
      </c>
      <c r="Q395" s="18">
        <v>1854</v>
      </c>
    </row>
    <row r="396" spans="1:17" ht="27" customHeight="1">
      <c r="A396" s="142" t="s">
        <v>903</v>
      </c>
      <c r="B396" s="197" t="s">
        <v>658</v>
      </c>
      <c r="C396" s="210" t="s">
        <v>1122</v>
      </c>
      <c r="D396" s="52" t="s">
        <v>1123</v>
      </c>
      <c r="E396" s="48" t="s">
        <v>1198</v>
      </c>
      <c r="F396" s="189" t="s">
        <v>78</v>
      </c>
      <c r="G396" s="42">
        <v>58</v>
      </c>
      <c r="H396" s="124">
        <v>60</v>
      </c>
      <c r="I396" s="125"/>
      <c r="J396" s="126" t="s">
        <v>902</v>
      </c>
      <c r="K396" s="126">
        <f>I396*G396</f>
        <v>0</v>
      </c>
      <c r="L396" s="127">
        <f aca="true" t="shared" si="112" ref="L396:L409">$L$13</f>
        <v>0</v>
      </c>
      <c r="M396" s="128">
        <f aca="true" t="shared" si="113" ref="M396:M409">G396*(1-$L$13)*I396</f>
        <v>0</v>
      </c>
      <c r="N396" s="124">
        <v>121</v>
      </c>
      <c r="O396" s="190">
        <f>N396*I396/1000</f>
        <v>0</v>
      </c>
      <c r="P396" s="18">
        <v>8.6</v>
      </c>
      <c r="Q396" s="18">
        <v>1289</v>
      </c>
    </row>
    <row r="397" spans="1:17" ht="27" customHeight="1">
      <c r="A397" s="28"/>
      <c r="B397" s="197" t="s">
        <v>658</v>
      </c>
      <c r="C397" s="207" t="s">
        <v>351</v>
      </c>
      <c r="D397" s="35" t="s">
        <v>629</v>
      </c>
      <c r="E397" s="62" t="s">
        <v>865</v>
      </c>
      <c r="F397" s="37" t="s">
        <v>78</v>
      </c>
      <c r="G397" s="56">
        <v>158</v>
      </c>
      <c r="H397" s="39">
        <v>20</v>
      </c>
      <c r="I397" s="8"/>
      <c r="J397" s="1">
        <f aca="true" t="shared" si="114" ref="J397:J407">I397/H397</f>
        <v>0</v>
      </c>
      <c r="K397" s="1">
        <f aca="true" t="shared" si="115" ref="K397:K407">I397*G397</f>
        <v>0</v>
      </c>
      <c r="L397" s="3">
        <f t="shared" si="112"/>
        <v>0</v>
      </c>
      <c r="M397" s="4">
        <f t="shared" si="113"/>
        <v>0</v>
      </c>
      <c r="N397" s="32">
        <v>900</v>
      </c>
      <c r="O397" s="87">
        <f aca="true" t="shared" si="116" ref="O397:O407">N397*I397/1000</f>
        <v>0</v>
      </c>
      <c r="P397" s="57">
        <v>17.7</v>
      </c>
      <c r="Q397" s="18">
        <v>608</v>
      </c>
    </row>
    <row r="398" spans="1:17" ht="27" customHeight="1">
      <c r="A398" s="28"/>
      <c r="B398" s="203" t="s">
        <v>659</v>
      </c>
      <c r="C398" s="207" t="s">
        <v>153</v>
      </c>
      <c r="D398" s="51" t="s">
        <v>1050</v>
      </c>
      <c r="E398" s="45" t="s">
        <v>706</v>
      </c>
      <c r="F398" s="37" t="s">
        <v>78</v>
      </c>
      <c r="G398" s="38">
        <v>158</v>
      </c>
      <c r="H398" s="39">
        <v>20</v>
      </c>
      <c r="I398" s="8"/>
      <c r="J398" s="1">
        <f t="shared" si="114"/>
        <v>0</v>
      </c>
      <c r="K398" s="1">
        <f t="shared" si="115"/>
        <v>0</v>
      </c>
      <c r="L398" s="3">
        <f t="shared" si="112"/>
        <v>0</v>
      </c>
      <c r="M398" s="4">
        <f t="shared" si="113"/>
        <v>0</v>
      </c>
      <c r="N398" s="32">
        <v>900</v>
      </c>
      <c r="O398" s="87">
        <f t="shared" si="116"/>
        <v>0</v>
      </c>
      <c r="P398" s="57">
        <v>18</v>
      </c>
      <c r="Q398" s="18">
        <v>609</v>
      </c>
    </row>
    <row r="399" spans="1:17" ht="27" customHeight="1">
      <c r="A399" s="26"/>
      <c r="B399" s="200" t="s">
        <v>50</v>
      </c>
      <c r="C399" s="207" t="s">
        <v>1081</v>
      </c>
      <c r="D399" s="35" t="s">
        <v>628</v>
      </c>
      <c r="E399" s="45" t="s">
        <v>1155</v>
      </c>
      <c r="F399" s="77" t="s">
        <v>78</v>
      </c>
      <c r="G399" s="42">
        <v>218</v>
      </c>
      <c r="H399" s="39">
        <v>20</v>
      </c>
      <c r="I399" s="10"/>
      <c r="J399" s="1">
        <f t="shared" si="114"/>
        <v>0</v>
      </c>
      <c r="K399" s="1">
        <f t="shared" si="115"/>
        <v>0</v>
      </c>
      <c r="L399" s="3">
        <f t="shared" si="112"/>
        <v>0</v>
      </c>
      <c r="M399" s="4">
        <f t="shared" si="113"/>
        <v>0</v>
      </c>
      <c r="N399" s="32">
        <v>900</v>
      </c>
      <c r="O399" s="87">
        <f t="shared" si="116"/>
        <v>0</v>
      </c>
      <c r="P399" s="259">
        <v>17.7</v>
      </c>
      <c r="Q399" s="18">
        <v>189</v>
      </c>
    </row>
    <row r="400" spans="1:17" s="40" customFormat="1" ht="27" customHeight="1">
      <c r="A400" s="26"/>
      <c r="B400" s="203" t="s">
        <v>402</v>
      </c>
      <c r="C400" s="207" t="s">
        <v>1082</v>
      </c>
      <c r="D400" s="35" t="s">
        <v>470</v>
      </c>
      <c r="E400" s="45" t="s">
        <v>1156</v>
      </c>
      <c r="F400" s="77" t="s">
        <v>78</v>
      </c>
      <c r="G400" s="38">
        <v>218</v>
      </c>
      <c r="H400" s="39">
        <v>20</v>
      </c>
      <c r="I400" s="10"/>
      <c r="J400" s="1">
        <f t="shared" si="114"/>
        <v>0</v>
      </c>
      <c r="K400" s="1">
        <f t="shared" si="115"/>
        <v>0</v>
      </c>
      <c r="L400" s="3">
        <f t="shared" si="112"/>
        <v>0</v>
      </c>
      <c r="M400" s="4">
        <f t="shared" si="113"/>
        <v>0</v>
      </c>
      <c r="N400" s="32">
        <v>950</v>
      </c>
      <c r="O400" s="87">
        <f t="shared" si="116"/>
        <v>0</v>
      </c>
      <c r="P400" s="259">
        <v>17.7</v>
      </c>
      <c r="Q400" s="18">
        <v>441</v>
      </c>
    </row>
    <row r="401" spans="1:17" s="40" customFormat="1" ht="27" customHeight="1">
      <c r="A401" s="28"/>
      <c r="B401" s="197" t="s">
        <v>658</v>
      </c>
      <c r="C401" s="207" t="s">
        <v>357</v>
      </c>
      <c r="D401" s="35" t="s">
        <v>627</v>
      </c>
      <c r="E401" s="45" t="s">
        <v>887</v>
      </c>
      <c r="F401" s="37" t="s">
        <v>78</v>
      </c>
      <c r="G401" s="38">
        <v>148</v>
      </c>
      <c r="H401" s="39">
        <v>20</v>
      </c>
      <c r="I401" s="8"/>
      <c r="J401" s="1">
        <f t="shared" si="114"/>
        <v>0</v>
      </c>
      <c r="K401" s="1">
        <f t="shared" si="115"/>
        <v>0</v>
      </c>
      <c r="L401" s="3">
        <f t="shared" si="112"/>
        <v>0</v>
      </c>
      <c r="M401" s="4">
        <f t="shared" si="113"/>
        <v>0</v>
      </c>
      <c r="N401" s="32">
        <v>990</v>
      </c>
      <c r="O401" s="87">
        <f t="shared" si="116"/>
        <v>0</v>
      </c>
      <c r="P401" s="57">
        <v>20.5</v>
      </c>
      <c r="Q401" s="18">
        <v>377</v>
      </c>
    </row>
    <row r="402" spans="1:17" ht="27" customHeight="1">
      <c r="A402" s="33"/>
      <c r="B402" s="200" t="s">
        <v>50</v>
      </c>
      <c r="C402" s="207" t="s">
        <v>352</v>
      </c>
      <c r="D402" s="51" t="s">
        <v>1051</v>
      </c>
      <c r="E402" s="45" t="s">
        <v>801</v>
      </c>
      <c r="F402" s="37" t="s">
        <v>35</v>
      </c>
      <c r="G402" s="38">
        <v>78</v>
      </c>
      <c r="H402" s="39">
        <v>30</v>
      </c>
      <c r="I402" s="8"/>
      <c r="J402" s="1">
        <f t="shared" si="114"/>
        <v>0</v>
      </c>
      <c r="K402" s="1">
        <f t="shared" si="115"/>
        <v>0</v>
      </c>
      <c r="L402" s="3">
        <f t="shared" si="112"/>
        <v>0</v>
      </c>
      <c r="M402" s="4">
        <f t="shared" si="113"/>
        <v>0</v>
      </c>
      <c r="N402" s="32">
        <v>410</v>
      </c>
      <c r="O402" s="87">
        <f t="shared" si="116"/>
        <v>0</v>
      </c>
      <c r="P402" s="57">
        <v>13</v>
      </c>
      <c r="Q402" s="18">
        <v>804</v>
      </c>
    </row>
    <row r="403" spans="1:17" ht="27" customHeight="1">
      <c r="A403" s="26"/>
      <c r="B403" s="203" t="s">
        <v>402</v>
      </c>
      <c r="C403" s="207" t="s">
        <v>154</v>
      </c>
      <c r="D403" s="51" t="s">
        <v>1052</v>
      </c>
      <c r="E403" s="48" t="s">
        <v>1157</v>
      </c>
      <c r="F403" s="37" t="s">
        <v>35</v>
      </c>
      <c r="G403" s="42">
        <v>78</v>
      </c>
      <c r="H403" s="39">
        <v>30</v>
      </c>
      <c r="I403" s="8"/>
      <c r="J403" s="1">
        <f t="shared" si="114"/>
        <v>0</v>
      </c>
      <c r="K403" s="1">
        <f t="shared" si="115"/>
        <v>0</v>
      </c>
      <c r="L403" s="3">
        <f t="shared" si="112"/>
        <v>0</v>
      </c>
      <c r="M403" s="4">
        <f t="shared" si="113"/>
        <v>0</v>
      </c>
      <c r="N403" s="32">
        <v>410</v>
      </c>
      <c r="O403" s="87">
        <f t="shared" si="116"/>
        <v>0</v>
      </c>
      <c r="P403" s="57">
        <v>12.9</v>
      </c>
      <c r="Q403" s="18">
        <v>1064</v>
      </c>
    </row>
    <row r="404" spans="1:17" ht="27" customHeight="1">
      <c r="A404" s="28"/>
      <c r="B404" s="200" t="s">
        <v>50</v>
      </c>
      <c r="C404" s="207" t="s">
        <v>356</v>
      </c>
      <c r="D404" s="35" t="s">
        <v>632</v>
      </c>
      <c r="E404" s="45" t="s">
        <v>867</v>
      </c>
      <c r="F404" s="37" t="s">
        <v>78</v>
      </c>
      <c r="G404" s="42">
        <v>138</v>
      </c>
      <c r="H404" s="39">
        <v>10</v>
      </c>
      <c r="I404" s="8"/>
      <c r="J404" s="1">
        <f t="shared" si="114"/>
        <v>0</v>
      </c>
      <c r="K404" s="1">
        <f t="shared" si="115"/>
        <v>0</v>
      </c>
      <c r="L404" s="3">
        <f t="shared" si="112"/>
        <v>0</v>
      </c>
      <c r="M404" s="4">
        <f t="shared" si="113"/>
        <v>0</v>
      </c>
      <c r="N404" s="32">
        <v>820</v>
      </c>
      <c r="O404" s="87">
        <f t="shared" si="116"/>
        <v>0</v>
      </c>
      <c r="P404" s="57">
        <v>8.5</v>
      </c>
      <c r="Q404" s="18">
        <v>828</v>
      </c>
    </row>
    <row r="405" spans="1:17" ht="27" customHeight="1">
      <c r="A405" s="28"/>
      <c r="B405" s="203" t="s">
        <v>402</v>
      </c>
      <c r="C405" s="214" t="s">
        <v>156</v>
      </c>
      <c r="D405" s="51" t="s">
        <v>1053</v>
      </c>
      <c r="E405" s="45" t="s">
        <v>707</v>
      </c>
      <c r="F405" s="37" t="s">
        <v>78</v>
      </c>
      <c r="G405" s="42">
        <v>138</v>
      </c>
      <c r="H405" s="39">
        <v>10</v>
      </c>
      <c r="I405" s="8"/>
      <c r="J405" s="1">
        <f t="shared" si="114"/>
        <v>0</v>
      </c>
      <c r="K405" s="1">
        <f t="shared" si="115"/>
        <v>0</v>
      </c>
      <c r="L405" s="3">
        <f t="shared" si="112"/>
        <v>0</v>
      </c>
      <c r="M405" s="4">
        <f t="shared" si="113"/>
        <v>0</v>
      </c>
      <c r="N405" s="32">
        <v>820</v>
      </c>
      <c r="O405" s="87">
        <f t="shared" si="116"/>
        <v>0</v>
      </c>
      <c r="P405" s="259">
        <v>8.6</v>
      </c>
      <c r="Q405" s="18">
        <v>829</v>
      </c>
    </row>
    <row r="406" spans="1:17" ht="27" customHeight="1">
      <c r="A406" s="33"/>
      <c r="B406" s="200" t="s">
        <v>50</v>
      </c>
      <c r="C406" s="210" t="s">
        <v>353</v>
      </c>
      <c r="D406" s="52" t="s">
        <v>354</v>
      </c>
      <c r="E406" s="48" t="s">
        <v>888</v>
      </c>
      <c r="F406" s="37" t="s">
        <v>78</v>
      </c>
      <c r="G406" s="42">
        <v>138</v>
      </c>
      <c r="H406" s="39">
        <v>20</v>
      </c>
      <c r="I406" s="10"/>
      <c r="J406" s="1">
        <f t="shared" si="114"/>
        <v>0</v>
      </c>
      <c r="K406" s="1">
        <f t="shared" si="115"/>
        <v>0</v>
      </c>
      <c r="L406" s="3">
        <f t="shared" si="112"/>
        <v>0</v>
      </c>
      <c r="M406" s="4">
        <f t="shared" si="113"/>
        <v>0</v>
      </c>
      <c r="N406" s="32">
        <v>600</v>
      </c>
      <c r="O406" s="87">
        <f t="shared" si="116"/>
        <v>0</v>
      </c>
      <c r="P406" s="57">
        <v>12.6</v>
      </c>
      <c r="Q406" s="18">
        <v>953</v>
      </c>
    </row>
    <row r="407" spans="1:17" ht="27" customHeight="1">
      <c r="A407" s="28"/>
      <c r="B407" s="203" t="s">
        <v>402</v>
      </c>
      <c r="C407" s="207" t="s">
        <v>155</v>
      </c>
      <c r="D407" s="52" t="s">
        <v>410</v>
      </c>
      <c r="E407" s="48" t="s">
        <v>901</v>
      </c>
      <c r="F407" s="37" t="s">
        <v>78</v>
      </c>
      <c r="G407" s="42">
        <v>138</v>
      </c>
      <c r="H407" s="39">
        <v>20</v>
      </c>
      <c r="I407" s="75"/>
      <c r="J407" s="1">
        <f t="shared" si="114"/>
        <v>0</v>
      </c>
      <c r="K407" s="1">
        <f t="shared" si="115"/>
        <v>0</v>
      </c>
      <c r="L407" s="3">
        <f t="shared" si="112"/>
        <v>0</v>
      </c>
      <c r="M407" s="4">
        <f t="shared" si="113"/>
        <v>0</v>
      </c>
      <c r="N407" s="32">
        <v>600</v>
      </c>
      <c r="O407" s="87">
        <f t="shared" si="116"/>
        <v>0</v>
      </c>
      <c r="P407" s="57">
        <v>12.6</v>
      </c>
      <c r="Q407" s="18">
        <v>954</v>
      </c>
    </row>
    <row r="408" spans="1:17" s="57" customFormat="1" ht="27" customHeight="1">
      <c r="A408" s="28"/>
      <c r="B408" s="200" t="s">
        <v>50</v>
      </c>
      <c r="C408" s="210" t="s">
        <v>408</v>
      </c>
      <c r="D408" s="52" t="s">
        <v>355</v>
      </c>
      <c r="E408" s="48" t="s">
        <v>759</v>
      </c>
      <c r="F408" s="37" t="s">
        <v>78</v>
      </c>
      <c r="G408" s="42">
        <v>98</v>
      </c>
      <c r="H408" s="39">
        <v>40</v>
      </c>
      <c r="I408" s="8"/>
      <c r="J408" s="1">
        <f>I408/H408</f>
        <v>0</v>
      </c>
      <c r="K408" s="1">
        <f>I408*G408</f>
        <v>0</v>
      </c>
      <c r="L408" s="3">
        <f t="shared" si="112"/>
        <v>0</v>
      </c>
      <c r="M408" s="4">
        <f t="shared" si="113"/>
        <v>0</v>
      </c>
      <c r="N408" s="32">
        <v>330</v>
      </c>
      <c r="O408" s="87">
        <f>N408*I408/1000</f>
        <v>0</v>
      </c>
      <c r="P408" s="57">
        <v>13.5</v>
      </c>
      <c r="Q408" s="18">
        <v>950</v>
      </c>
    </row>
    <row r="409" spans="1:17" ht="27" customHeight="1">
      <c r="A409" s="236" t="s">
        <v>8</v>
      </c>
      <c r="B409" s="200" t="s">
        <v>50</v>
      </c>
      <c r="C409" s="207" t="s">
        <v>905</v>
      </c>
      <c r="D409" s="51" t="s">
        <v>1049</v>
      </c>
      <c r="E409" s="45" t="s">
        <v>1158</v>
      </c>
      <c r="F409" s="77" t="s">
        <v>78</v>
      </c>
      <c r="G409" s="38">
        <v>158</v>
      </c>
      <c r="H409" s="39">
        <v>12</v>
      </c>
      <c r="I409" s="8"/>
      <c r="J409" s="1">
        <f>I409/H409</f>
        <v>0</v>
      </c>
      <c r="K409" s="1">
        <f>I409*G409</f>
        <v>0</v>
      </c>
      <c r="L409" s="3">
        <f t="shared" si="112"/>
        <v>0</v>
      </c>
      <c r="M409" s="4">
        <f t="shared" si="113"/>
        <v>0</v>
      </c>
      <c r="N409" s="32">
        <v>820</v>
      </c>
      <c r="O409" s="87">
        <f>N409*I409/1000</f>
        <v>0</v>
      </c>
      <c r="P409" s="57">
        <v>10.7</v>
      </c>
      <c r="Q409" s="18">
        <v>1079</v>
      </c>
    </row>
    <row r="410" spans="1:16" ht="27" customHeight="1">
      <c r="A410" s="99"/>
      <c r="B410" s="100"/>
      <c r="C410" s="208" t="s">
        <v>1078</v>
      </c>
      <c r="D410" s="101"/>
      <c r="E410" s="102"/>
      <c r="F410" s="103"/>
      <c r="G410" s="104"/>
      <c r="H410" s="105"/>
      <c r="I410" s="100"/>
      <c r="J410" s="106"/>
      <c r="K410" s="106"/>
      <c r="L410" s="107"/>
      <c r="M410" s="108"/>
      <c r="N410" s="109"/>
      <c r="O410" s="110"/>
      <c r="P410" s="57"/>
    </row>
    <row r="411" spans="1:17" ht="27" customHeight="1">
      <c r="A411" s="28"/>
      <c r="B411" s="197" t="s">
        <v>658</v>
      </c>
      <c r="C411" s="207" t="s">
        <v>358</v>
      </c>
      <c r="D411" s="51" t="s">
        <v>1054</v>
      </c>
      <c r="E411" s="45" t="s">
        <v>359</v>
      </c>
      <c r="F411" s="37" t="s">
        <v>78</v>
      </c>
      <c r="G411" s="38">
        <v>28</v>
      </c>
      <c r="H411" s="39">
        <v>100</v>
      </c>
      <c r="I411" s="8"/>
      <c r="J411" s="1">
        <f aca="true" t="shared" si="117" ref="J411:J419">I411/H411</f>
        <v>0</v>
      </c>
      <c r="K411" s="1">
        <f aca="true" t="shared" si="118" ref="K411:K419">I411*G411</f>
        <v>0</v>
      </c>
      <c r="L411" s="3">
        <f aca="true" t="shared" si="119" ref="L411:L419">$L$13</f>
        <v>0</v>
      </c>
      <c r="M411" s="4">
        <f aca="true" t="shared" si="120" ref="M411:M419">G411*(1-$L$13)*I411</f>
        <v>0</v>
      </c>
      <c r="N411" s="32">
        <v>110</v>
      </c>
      <c r="O411" s="87">
        <f aca="true" t="shared" si="121" ref="O411:O419">N411*I411/1000</f>
        <v>0</v>
      </c>
      <c r="P411" s="57">
        <v>11.7</v>
      </c>
      <c r="Q411" s="18">
        <v>715</v>
      </c>
    </row>
    <row r="412" spans="1:17" ht="27" customHeight="1">
      <c r="A412" s="28"/>
      <c r="B412" s="197" t="s">
        <v>658</v>
      </c>
      <c r="C412" s="207" t="s">
        <v>360</v>
      </c>
      <c r="D412" s="51" t="s">
        <v>1055</v>
      </c>
      <c r="E412" s="45" t="s">
        <v>361</v>
      </c>
      <c r="F412" s="37" t="s">
        <v>78</v>
      </c>
      <c r="G412" s="38">
        <v>28</v>
      </c>
      <c r="H412" s="39">
        <v>100</v>
      </c>
      <c r="I412" s="8"/>
      <c r="J412" s="1">
        <f t="shared" si="117"/>
        <v>0</v>
      </c>
      <c r="K412" s="1">
        <f t="shared" si="118"/>
        <v>0</v>
      </c>
      <c r="L412" s="3">
        <f t="shared" si="119"/>
        <v>0</v>
      </c>
      <c r="M412" s="4">
        <f t="shared" si="120"/>
        <v>0</v>
      </c>
      <c r="N412" s="32">
        <v>110</v>
      </c>
      <c r="O412" s="87">
        <f t="shared" si="121"/>
        <v>0</v>
      </c>
      <c r="P412" s="57">
        <v>11.7</v>
      </c>
      <c r="Q412" s="18">
        <v>718</v>
      </c>
    </row>
    <row r="413" spans="1:17" ht="27" customHeight="1">
      <c r="A413" s="28"/>
      <c r="B413" s="197" t="s">
        <v>658</v>
      </c>
      <c r="C413" s="207" t="s">
        <v>362</v>
      </c>
      <c r="D413" s="51" t="s">
        <v>1056</v>
      </c>
      <c r="E413" s="45" t="s">
        <v>363</v>
      </c>
      <c r="F413" s="37" t="s">
        <v>78</v>
      </c>
      <c r="G413" s="38">
        <v>28</v>
      </c>
      <c r="H413" s="39">
        <v>100</v>
      </c>
      <c r="I413" s="8"/>
      <c r="J413" s="1">
        <f t="shared" si="117"/>
        <v>0</v>
      </c>
      <c r="K413" s="1">
        <f t="shared" si="118"/>
        <v>0</v>
      </c>
      <c r="L413" s="3">
        <f t="shared" si="119"/>
        <v>0</v>
      </c>
      <c r="M413" s="4">
        <f t="shared" si="120"/>
        <v>0</v>
      </c>
      <c r="N413" s="32">
        <v>110</v>
      </c>
      <c r="O413" s="87">
        <f t="shared" si="121"/>
        <v>0</v>
      </c>
      <c r="P413" s="57">
        <v>11.7</v>
      </c>
      <c r="Q413" s="18">
        <v>717</v>
      </c>
    </row>
    <row r="414" spans="1:18" s="57" customFormat="1" ht="27" customHeight="1">
      <c r="A414" s="28"/>
      <c r="B414" s="197" t="s">
        <v>658</v>
      </c>
      <c r="C414" s="207" t="s">
        <v>364</v>
      </c>
      <c r="D414" s="51" t="s">
        <v>1057</v>
      </c>
      <c r="E414" s="45" t="s">
        <v>365</v>
      </c>
      <c r="F414" s="37" t="s">
        <v>78</v>
      </c>
      <c r="G414" s="38">
        <v>28</v>
      </c>
      <c r="H414" s="39">
        <v>100</v>
      </c>
      <c r="I414" s="8"/>
      <c r="J414" s="1">
        <f t="shared" si="117"/>
        <v>0</v>
      </c>
      <c r="K414" s="1">
        <f t="shared" si="118"/>
        <v>0</v>
      </c>
      <c r="L414" s="3">
        <f t="shared" si="119"/>
        <v>0</v>
      </c>
      <c r="M414" s="4">
        <f t="shared" si="120"/>
        <v>0</v>
      </c>
      <c r="N414" s="32">
        <v>110</v>
      </c>
      <c r="O414" s="87">
        <f t="shared" si="121"/>
        <v>0</v>
      </c>
      <c r="P414" s="57">
        <v>11.7</v>
      </c>
      <c r="Q414" s="18">
        <v>716</v>
      </c>
      <c r="R414" s="61"/>
    </row>
    <row r="415" spans="1:17" ht="27" customHeight="1">
      <c r="A415" s="28"/>
      <c r="B415" s="197" t="s">
        <v>658</v>
      </c>
      <c r="C415" s="207" t="s">
        <v>389</v>
      </c>
      <c r="D415" s="35" t="s">
        <v>635</v>
      </c>
      <c r="E415" s="45" t="s">
        <v>874</v>
      </c>
      <c r="F415" s="37" t="s">
        <v>78</v>
      </c>
      <c r="G415" s="42">
        <v>28</v>
      </c>
      <c r="H415" s="39">
        <v>70</v>
      </c>
      <c r="I415" s="8"/>
      <c r="J415" s="1">
        <f t="shared" si="117"/>
        <v>0</v>
      </c>
      <c r="K415" s="1">
        <f t="shared" si="118"/>
        <v>0</v>
      </c>
      <c r="L415" s="3">
        <f t="shared" si="119"/>
        <v>0</v>
      </c>
      <c r="M415" s="4">
        <f t="shared" si="120"/>
        <v>0</v>
      </c>
      <c r="N415" s="32">
        <v>170</v>
      </c>
      <c r="O415" s="87">
        <f t="shared" si="121"/>
        <v>0</v>
      </c>
      <c r="P415" s="57">
        <v>11.7</v>
      </c>
      <c r="Q415" s="18">
        <v>292</v>
      </c>
    </row>
    <row r="416" spans="1:17" ht="27" customHeight="1">
      <c r="A416" s="28"/>
      <c r="B416" s="200" t="s">
        <v>50</v>
      </c>
      <c r="C416" s="207" t="s">
        <v>390</v>
      </c>
      <c r="D416" s="51" t="s">
        <v>0</v>
      </c>
      <c r="E416" s="45" t="s">
        <v>872</v>
      </c>
      <c r="F416" s="77" t="s">
        <v>78</v>
      </c>
      <c r="G416" s="42">
        <v>158</v>
      </c>
      <c r="H416" s="39">
        <v>12</v>
      </c>
      <c r="I416" s="8"/>
      <c r="J416" s="1">
        <f t="shared" si="117"/>
        <v>0</v>
      </c>
      <c r="K416" s="1">
        <f t="shared" si="118"/>
        <v>0</v>
      </c>
      <c r="L416" s="3">
        <f t="shared" si="119"/>
        <v>0</v>
      </c>
      <c r="M416" s="4">
        <f t="shared" si="120"/>
        <v>0</v>
      </c>
      <c r="N416" s="32">
        <v>980</v>
      </c>
      <c r="O416" s="87">
        <f t="shared" si="121"/>
        <v>0</v>
      </c>
      <c r="P416" s="57">
        <v>12.9</v>
      </c>
      <c r="Q416" s="18">
        <v>800</v>
      </c>
    </row>
    <row r="417" spans="1:17" ht="27" customHeight="1">
      <c r="A417" s="28"/>
      <c r="B417" s="203" t="s">
        <v>402</v>
      </c>
      <c r="C417" s="207" t="s">
        <v>175</v>
      </c>
      <c r="D417" s="51" t="s">
        <v>1</v>
      </c>
      <c r="E417" s="43" t="s">
        <v>176</v>
      </c>
      <c r="F417" s="37" t="s">
        <v>78</v>
      </c>
      <c r="G417" s="58">
        <v>158</v>
      </c>
      <c r="H417" s="39">
        <v>12</v>
      </c>
      <c r="I417" s="8"/>
      <c r="J417" s="1">
        <f t="shared" si="117"/>
        <v>0</v>
      </c>
      <c r="K417" s="1">
        <f t="shared" si="118"/>
        <v>0</v>
      </c>
      <c r="L417" s="3">
        <f t="shared" si="119"/>
        <v>0</v>
      </c>
      <c r="M417" s="4">
        <f t="shared" si="120"/>
        <v>0</v>
      </c>
      <c r="N417" s="32">
        <v>970</v>
      </c>
      <c r="O417" s="87">
        <f t="shared" si="121"/>
        <v>0</v>
      </c>
      <c r="P417" s="57">
        <v>12.7</v>
      </c>
      <c r="Q417" s="18">
        <v>803</v>
      </c>
    </row>
    <row r="418" spans="1:17" ht="27" customHeight="1">
      <c r="A418" s="28"/>
      <c r="B418" s="200" t="s">
        <v>50</v>
      </c>
      <c r="C418" s="207" t="s">
        <v>391</v>
      </c>
      <c r="D418" s="51" t="s">
        <v>2</v>
      </c>
      <c r="E418" s="45" t="s">
        <v>873</v>
      </c>
      <c r="F418" s="37" t="s">
        <v>78</v>
      </c>
      <c r="G418" s="42">
        <v>158</v>
      </c>
      <c r="H418" s="39">
        <v>12</v>
      </c>
      <c r="I418" s="8"/>
      <c r="J418" s="1">
        <f t="shared" si="117"/>
        <v>0</v>
      </c>
      <c r="K418" s="1">
        <f t="shared" si="118"/>
        <v>0</v>
      </c>
      <c r="L418" s="3">
        <f t="shared" si="119"/>
        <v>0</v>
      </c>
      <c r="M418" s="4">
        <f t="shared" si="120"/>
        <v>0</v>
      </c>
      <c r="N418" s="32">
        <v>930</v>
      </c>
      <c r="O418" s="87">
        <f t="shared" si="121"/>
        <v>0</v>
      </c>
      <c r="P418" s="57">
        <v>12.1</v>
      </c>
      <c r="Q418" s="18">
        <v>801</v>
      </c>
    </row>
    <row r="419" spans="1:17" ht="27" customHeight="1">
      <c r="A419" s="28"/>
      <c r="B419" s="203" t="s">
        <v>402</v>
      </c>
      <c r="C419" s="207" t="s">
        <v>177</v>
      </c>
      <c r="D419" s="51" t="s">
        <v>3</v>
      </c>
      <c r="E419" s="43" t="s">
        <v>178</v>
      </c>
      <c r="F419" s="37" t="s">
        <v>78</v>
      </c>
      <c r="G419" s="58">
        <v>158</v>
      </c>
      <c r="H419" s="39">
        <v>12</v>
      </c>
      <c r="I419" s="8"/>
      <c r="J419" s="1">
        <f t="shared" si="117"/>
        <v>0</v>
      </c>
      <c r="K419" s="1">
        <f t="shared" si="118"/>
        <v>0</v>
      </c>
      <c r="L419" s="3">
        <f t="shared" si="119"/>
        <v>0</v>
      </c>
      <c r="M419" s="4">
        <f t="shared" si="120"/>
        <v>0</v>
      </c>
      <c r="N419" s="32">
        <v>950</v>
      </c>
      <c r="O419" s="87">
        <f t="shared" si="121"/>
        <v>0</v>
      </c>
      <c r="P419" s="57">
        <v>12.1</v>
      </c>
      <c r="Q419" s="18">
        <v>802</v>
      </c>
    </row>
    <row r="420" spans="1:16" ht="27" customHeight="1">
      <c r="A420" s="99"/>
      <c r="B420" s="100"/>
      <c r="C420" s="208" t="s">
        <v>907</v>
      </c>
      <c r="D420" s="101"/>
      <c r="E420" s="102"/>
      <c r="F420" s="103"/>
      <c r="G420" s="104"/>
      <c r="H420" s="105"/>
      <c r="I420" s="100"/>
      <c r="J420" s="106"/>
      <c r="K420" s="106"/>
      <c r="L420" s="107"/>
      <c r="M420" s="108"/>
      <c r="N420" s="109"/>
      <c r="O420" s="110"/>
      <c r="P420" s="57"/>
    </row>
    <row r="421" spans="1:17" ht="30.75" customHeight="1">
      <c r="A421" s="246" t="s">
        <v>1168</v>
      </c>
      <c r="B421" s="197" t="s">
        <v>658</v>
      </c>
      <c r="C421" s="50" t="s">
        <v>1180</v>
      </c>
      <c r="D421" s="52" t="s">
        <v>1179</v>
      </c>
      <c r="E421" s="48" t="s">
        <v>1181</v>
      </c>
      <c r="F421" s="189" t="s">
        <v>78</v>
      </c>
      <c r="G421" s="42">
        <v>188</v>
      </c>
      <c r="H421" s="124">
        <v>14</v>
      </c>
      <c r="I421" s="125"/>
      <c r="J421" s="126" t="s">
        <v>902</v>
      </c>
      <c r="K421" s="126">
        <f>I421*G421</f>
        <v>0</v>
      </c>
      <c r="L421" s="127">
        <f aca="true" t="shared" si="122" ref="L421:L442">$L$13</f>
        <v>0</v>
      </c>
      <c r="M421" s="128">
        <f aca="true" t="shared" si="123" ref="M421:M442">G421*(1-$L$13)*I421</f>
        <v>0</v>
      </c>
      <c r="N421" s="124">
        <v>905</v>
      </c>
      <c r="O421" s="190">
        <f>N421*I421/1000</f>
        <v>0</v>
      </c>
      <c r="P421" s="18">
        <v>11</v>
      </c>
      <c r="Q421" s="18">
        <v>1375</v>
      </c>
    </row>
    <row r="422" spans="1:17" s="40" customFormat="1" ht="27" customHeight="1">
      <c r="A422" s="26" t="s">
        <v>903</v>
      </c>
      <c r="B422" s="34" t="s">
        <v>658</v>
      </c>
      <c r="C422" s="53" t="s">
        <v>1107</v>
      </c>
      <c r="D422" s="51" t="s">
        <v>1112</v>
      </c>
      <c r="E422" s="45" t="s">
        <v>1211</v>
      </c>
      <c r="F422" s="37" t="s">
        <v>78</v>
      </c>
      <c r="G422" s="38">
        <v>108</v>
      </c>
      <c r="H422" s="39">
        <v>32</v>
      </c>
      <c r="I422" s="8"/>
      <c r="J422" s="1" t="s">
        <v>902</v>
      </c>
      <c r="K422" s="1">
        <f>I422*G422</f>
        <v>0</v>
      </c>
      <c r="L422" s="3">
        <f t="shared" si="122"/>
        <v>0</v>
      </c>
      <c r="M422" s="4">
        <f t="shared" si="123"/>
        <v>0</v>
      </c>
      <c r="N422" s="39">
        <v>410</v>
      </c>
      <c r="O422" s="201">
        <f>N422*I422/1000</f>
        <v>0</v>
      </c>
      <c r="P422" s="261">
        <v>13.8</v>
      </c>
      <c r="Q422" s="40">
        <v>1290</v>
      </c>
    </row>
    <row r="423" spans="1:17" ht="27" customHeight="1">
      <c r="A423" s="236" t="s">
        <v>8</v>
      </c>
      <c r="B423" s="197" t="s">
        <v>658</v>
      </c>
      <c r="C423" s="207" t="s">
        <v>906</v>
      </c>
      <c r="D423" s="51" t="s">
        <v>1062</v>
      </c>
      <c r="E423" s="36" t="s">
        <v>1202</v>
      </c>
      <c r="F423" s="77" t="s">
        <v>78</v>
      </c>
      <c r="G423" s="38">
        <v>248</v>
      </c>
      <c r="H423" s="39">
        <v>12</v>
      </c>
      <c r="I423" s="8"/>
      <c r="J423" s="1">
        <f aca="true" t="shared" si="124" ref="J423:J431">I423/H423</f>
        <v>0</v>
      </c>
      <c r="K423" s="1">
        <f aca="true" t="shared" si="125" ref="K423:K442">I423*G423</f>
        <v>0</v>
      </c>
      <c r="L423" s="3">
        <f t="shared" si="122"/>
        <v>0</v>
      </c>
      <c r="M423" s="4">
        <f t="shared" si="123"/>
        <v>0</v>
      </c>
      <c r="N423" s="32">
        <v>630</v>
      </c>
      <c r="O423" s="87">
        <f aca="true" t="shared" si="126" ref="O423:O442">N423*I423/1000</f>
        <v>0</v>
      </c>
      <c r="P423" s="57">
        <v>12.8</v>
      </c>
      <c r="Q423" s="18">
        <v>1083</v>
      </c>
    </row>
    <row r="424" spans="1:18" s="57" customFormat="1" ht="27" customHeight="1">
      <c r="A424" s="26"/>
      <c r="B424" s="197" t="s">
        <v>658</v>
      </c>
      <c r="C424" s="210" t="s">
        <v>407</v>
      </c>
      <c r="D424" s="52" t="s">
        <v>368</v>
      </c>
      <c r="E424" s="48" t="s">
        <v>1203</v>
      </c>
      <c r="F424" s="37" t="s">
        <v>78</v>
      </c>
      <c r="G424" s="42">
        <v>228</v>
      </c>
      <c r="H424" s="39">
        <v>20</v>
      </c>
      <c r="I424" s="8"/>
      <c r="J424" s="1">
        <f t="shared" si="124"/>
        <v>0</v>
      </c>
      <c r="K424" s="1">
        <f>I424*G424</f>
        <v>0</v>
      </c>
      <c r="L424" s="3">
        <f t="shared" si="122"/>
        <v>0</v>
      </c>
      <c r="M424" s="4">
        <f t="shared" si="123"/>
        <v>0</v>
      </c>
      <c r="N424" s="32">
        <v>560</v>
      </c>
      <c r="O424" s="87">
        <f>N424*I424/1000</f>
        <v>0</v>
      </c>
      <c r="P424" s="57">
        <v>11.6</v>
      </c>
      <c r="Q424" s="18">
        <v>949</v>
      </c>
      <c r="R424" s="61"/>
    </row>
    <row r="425" spans="1:18" s="57" customFormat="1" ht="27" customHeight="1">
      <c r="A425" s="26"/>
      <c r="B425" s="200" t="s">
        <v>50</v>
      </c>
      <c r="C425" s="210" t="s">
        <v>366</v>
      </c>
      <c r="D425" s="52" t="s">
        <v>367</v>
      </c>
      <c r="E425" s="48" t="s">
        <v>757</v>
      </c>
      <c r="F425" s="37" t="s">
        <v>78</v>
      </c>
      <c r="G425" s="42">
        <v>198</v>
      </c>
      <c r="H425" s="39">
        <v>20</v>
      </c>
      <c r="I425" s="8"/>
      <c r="J425" s="1">
        <f t="shared" si="124"/>
        <v>0</v>
      </c>
      <c r="K425" s="1">
        <f t="shared" si="125"/>
        <v>0</v>
      </c>
      <c r="L425" s="3">
        <f t="shared" si="122"/>
        <v>0</v>
      </c>
      <c r="M425" s="4">
        <f t="shared" si="123"/>
        <v>0</v>
      </c>
      <c r="N425" s="32">
        <v>750</v>
      </c>
      <c r="O425" s="87">
        <f t="shared" si="126"/>
        <v>0</v>
      </c>
      <c r="P425" s="259">
        <v>15.4</v>
      </c>
      <c r="Q425" s="18">
        <v>960</v>
      </c>
      <c r="R425" s="61"/>
    </row>
    <row r="426" spans="1:17" ht="27" customHeight="1">
      <c r="A426" s="26"/>
      <c r="B426" s="203" t="s">
        <v>402</v>
      </c>
      <c r="C426" s="207" t="s">
        <v>657</v>
      </c>
      <c r="D426" s="52" t="s">
        <v>715</v>
      </c>
      <c r="E426" s="48" t="s">
        <v>749</v>
      </c>
      <c r="F426" s="37" t="s">
        <v>78</v>
      </c>
      <c r="G426" s="42">
        <v>198</v>
      </c>
      <c r="H426" s="39">
        <v>20</v>
      </c>
      <c r="I426" s="75"/>
      <c r="J426" s="1">
        <f t="shared" si="124"/>
        <v>0</v>
      </c>
      <c r="K426" s="1">
        <f>I426*G426</f>
        <v>0</v>
      </c>
      <c r="L426" s="3">
        <f t="shared" si="122"/>
        <v>0</v>
      </c>
      <c r="M426" s="4">
        <f t="shared" si="123"/>
        <v>0</v>
      </c>
      <c r="N426" s="32">
        <v>750</v>
      </c>
      <c r="O426" s="87">
        <f>N426*I426/1000</f>
        <v>0</v>
      </c>
      <c r="P426" s="57">
        <v>15.4</v>
      </c>
      <c r="Q426" s="18">
        <v>961</v>
      </c>
    </row>
    <row r="427" spans="1:18" s="57" customFormat="1" ht="27" customHeight="1">
      <c r="A427" s="28"/>
      <c r="B427" s="197" t="s">
        <v>658</v>
      </c>
      <c r="C427" s="207" t="s">
        <v>630</v>
      </c>
      <c r="D427" s="35" t="s">
        <v>631</v>
      </c>
      <c r="E427" s="45" t="s">
        <v>866</v>
      </c>
      <c r="F427" s="77" t="s">
        <v>78</v>
      </c>
      <c r="G427" s="38">
        <v>168</v>
      </c>
      <c r="H427" s="39">
        <v>10</v>
      </c>
      <c r="I427" s="8"/>
      <c r="J427" s="1">
        <f t="shared" si="124"/>
        <v>0</v>
      </c>
      <c r="K427" s="1">
        <f t="shared" si="125"/>
        <v>0</v>
      </c>
      <c r="L427" s="3">
        <f t="shared" si="122"/>
        <v>0</v>
      </c>
      <c r="M427" s="4">
        <f t="shared" si="123"/>
        <v>0</v>
      </c>
      <c r="N427" s="32">
        <v>960</v>
      </c>
      <c r="O427" s="87">
        <f t="shared" si="126"/>
        <v>0</v>
      </c>
      <c r="P427" s="57">
        <v>9.9</v>
      </c>
      <c r="Q427" s="18">
        <v>182</v>
      </c>
      <c r="R427" s="61"/>
    </row>
    <row r="428" spans="1:18" s="57" customFormat="1" ht="27" customHeight="1">
      <c r="A428" s="28"/>
      <c r="B428" s="197" t="s">
        <v>658</v>
      </c>
      <c r="C428" s="207" t="s">
        <v>369</v>
      </c>
      <c r="D428" s="51" t="s">
        <v>1063</v>
      </c>
      <c r="E428" s="45" t="s">
        <v>1204</v>
      </c>
      <c r="F428" s="37" t="s">
        <v>78</v>
      </c>
      <c r="G428" s="42">
        <v>218</v>
      </c>
      <c r="H428" s="39">
        <v>10</v>
      </c>
      <c r="I428" s="8"/>
      <c r="J428" s="1">
        <f t="shared" si="124"/>
        <v>0</v>
      </c>
      <c r="K428" s="1">
        <f t="shared" si="125"/>
        <v>0</v>
      </c>
      <c r="L428" s="3">
        <f t="shared" si="122"/>
        <v>0</v>
      </c>
      <c r="M428" s="4">
        <f t="shared" si="123"/>
        <v>0</v>
      </c>
      <c r="N428" s="32">
        <v>1400</v>
      </c>
      <c r="O428" s="87">
        <f t="shared" si="126"/>
        <v>0</v>
      </c>
      <c r="P428" s="259">
        <v>14</v>
      </c>
      <c r="Q428" s="18">
        <v>744</v>
      </c>
      <c r="R428" s="61"/>
    </row>
    <row r="429" spans="1:17" ht="27" customHeight="1">
      <c r="A429" s="26"/>
      <c r="B429" s="203" t="s">
        <v>659</v>
      </c>
      <c r="C429" s="207" t="s">
        <v>896</v>
      </c>
      <c r="D429" s="52" t="s">
        <v>897</v>
      </c>
      <c r="E429" s="48" t="s">
        <v>1159</v>
      </c>
      <c r="F429" s="77" t="s">
        <v>78</v>
      </c>
      <c r="G429" s="42">
        <v>218</v>
      </c>
      <c r="H429" s="39">
        <v>10</v>
      </c>
      <c r="I429" s="75"/>
      <c r="J429" s="1">
        <f t="shared" si="124"/>
        <v>0</v>
      </c>
      <c r="K429" s="1">
        <f>I429*G429</f>
        <v>0</v>
      </c>
      <c r="L429" s="3">
        <f t="shared" si="122"/>
        <v>0</v>
      </c>
      <c r="M429" s="4">
        <f t="shared" si="123"/>
        <v>0</v>
      </c>
      <c r="N429" s="32">
        <v>1340</v>
      </c>
      <c r="O429" s="87">
        <f>N429*I429/1000</f>
        <v>0</v>
      </c>
      <c r="P429" s="57">
        <v>13.9</v>
      </c>
      <c r="Q429" s="18">
        <v>1127</v>
      </c>
    </row>
    <row r="430" spans="1:17" s="57" customFormat="1" ht="27" customHeight="1">
      <c r="A430" s="28"/>
      <c r="B430" s="197" t="s">
        <v>658</v>
      </c>
      <c r="C430" s="207" t="s">
        <v>370</v>
      </c>
      <c r="D430" s="51" t="s">
        <v>1064</v>
      </c>
      <c r="E430" s="45" t="s">
        <v>868</v>
      </c>
      <c r="F430" s="37" t="s">
        <v>78</v>
      </c>
      <c r="G430" s="42">
        <v>138</v>
      </c>
      <c r="H430" s="39">
        <v>20</v>
      </c>
      <c r="I430" s="8"/>
      <c r="J430" s="1">
        <f t="shared" si="124"/>
        <v>0</v>
      </c>
      <c r="K430" s="1">
        <f t="shared" si="125"/>
        <v>0</v>
      </c>
      <c r="L430" s="3">
        <f t="shared" si="122"/>
        <v>0</v>
      </c>
      <c r="M430" s="4">
        <f t="shared" si="123"/>
        <v>0</v>
      </c>
      <c r="N430" s="32">
        <v>680</v>
      </c>
      <c r="O430" s="87">
        <f t="shared" si="126"/>
        <v>0</v>
      </c>
      <c r="P430" s="57">
        <v>13.5</v>
      </c>
      <c r="Q430" s="18">
        <v>743</v>
      </c>
    </row>
    <row r="431" spans="1:17" ht="27" customHeight="1">
      <c r="A431" s="28"/>
      <c r="B431" s="197" t="s">
        <v>658</v>
      </c>
      <c r="C431" s="207" t="s">
        <v>371</v>
      </c>
      <c r="D431" s="51" t="s">
        <v>1065</v>
      </c>
      <c r="E431" s="45" t="s">
        <v>869</v>
      </c>
      <c r="F431" s="37" t="s">
        <v>78</v>
      </c>
      <c r="G431" s="42">
        <v>138</v>
      </c>
      <c r="H431" s="39">
        <v>20</v>
      </c>
      <c r="I431" s="8"/>
      <c r="J431" s="1">
        <f t="shared" si="124"/>
        <v>0</v>
      </c>
      <c r="K431" s="1">
        <f t="shared" si="125"/>
        <v>0</v>
      </c>
      <c r="L431" s="3">
        <f t="shared" si="122"/>
        <v>0</v>
      </c>
      <c r="M431" s="4">
        <f t="shared" si="123"/>
        <v>0</v>
      </c>
      <c r="N431" s="32">
        <v>680</v>
      </c>
      <c r="O431" s="87">
        <f t="shared" si="126"/>
        <v>0</v>
      </c>
      <c r="P431" s="57">
        <v>13.5</v>
      </c>
      <c r="Q431" s="18">
        <v>742</v>
      </c>
    </row>
    <row r="432" spans="1:17" ht="27" customHeight="1">
      <c r="A432" s="28"/>
      <c r="B432" s="200" t="s">
        <v>50</v>
      </c>
      <c r="C432" s="207" t="s">
        <v>636</v>
      </c>
      <c r="D432" s="51" t="s">
        <v>1066</v>
      </c>
      <c r="E432" s="45" t="s">
        <v>862</v>
      </c>
      <c r="F432" s="37" t="s">
        <v>78</v>
      </c>
      <c r="G432" s="42">
        <v>128</v>
      </c>
      <c r="H432" s="39">
        <v>20</v>
      </c>
      <c r="I432" s="8"/>
      <c r="J432" s="1">
        <f aca="true" t="shared" si="127" ref="J432:J437">I432/H432</f>
        <v>0</v>
      </c>
      <c r="K432" s="1">
        <f aca="true" t="shared" si="128" ref="K432:K437">I432*G432</f>
        <v>0</v>
      </c>
      <c r="L432" s="3">
        <f t="shared" si="122"/>
        <v>0</v>
      </c>
      <c r="M432" s="4">
        <f t="shared" si="123"/>
        <v>0</v>
      </c>
      <c r="N432" s="32">
        <v>640</v>
      </c>
      <c r="O432" s="87">
        <f aca="true" t="shared" si="129" ref="O432:O437">N432*I432/1000</f>
        <v>0</v>
      </c>
      <c r="P432" s="57">
        <v>13.4</v>
      </c>
      <c r="Q432" s="18">
        <v>839</v>
      </c>
    </row>
    <row r="433" spans="1:17" ht="27" customHeight="1">
      <c r="A433" s="28"/>
      <c r="B433" s="203" t="s">
        <v>402</v>
      </c>
      <c r="C433" s="207" t="s">
        <v>166</v>
      </c>
      <c r="D433" s="51" t="s">
        <v>1067</v>
      </c>
      <c r="E433" s="45" t="s">
        <v>704</v>
      </c>
      <c r="F433" s="37" t="s">
        <v>78</v>
      </c>
      <c r="G433" s="42">
        <v>128</v>
      </c>
      <c r="H433" s="39">
        <v>20</v>
      </c>
      <c r="I433" s="8"/>
      <c r="J433" s="1">
        <f t="shared" si="127"/>
        <v>0</v>
      </c>
      <c r="K433" s="1">
        <f t="shared" si="128"/>
        <v>0</v>
      </c>
      <c r="L433" s="3">
        <f t="shared" si="122"/>
        <v>0</v>
      </c>
      <c r="M433" s="4">
        <f t="shared" si="123"/>
        <v>0</v>
      </c>
      <c r="N433" s="32">
        <v>640</v>
      </c>
      <c r="O433" s="87">
        <f t="shared" si="129"/>
        <v>0</v>
      </c>
      <c r="P433" s="57">
        <v>13.1</v>
      </c>
      <c r="Q433" s="18">
        <v>840</v>
      </c>
    </row>
    <row r="434" spans="1:17" ht="27" customHeight="1">
      <c r="A434" s="28"/>
      <c r="B434" s="200" t="s">
        <v>50</v>
      </c>
      <c r="C434" s="207" t="s">
        <v>376</v>
      </c>
      <c r="D434" s="51" t="s">
        <v>1068</v>
      </c>
      <c r="E434" s="45" t="s">
        <v>863</v>
      </c>
      <c r="F434" s="37" t="s">
        <v>78</v>
      </c>
      <c r="G434" s="42">
        <v>128</v>
      </c>
      <c r="H434" s="39">
        <v>20</v>
      </c>
      <c r="I434" s="8"/>
      <c r="J434" s="1">
        <f>I434/H434</f>
        <v>0</v>
      </c>
      <c r="K434" s="1">
        <f>I434*G434</f>
        <v>0</v>
      </c>
      <c r="L434" s="3">
        <f t="shared" si="122"/>
        <v>0</v>
      </c>
      <c r="M434" s="4">
        <f t="shared" si="123"/>
        <v>0</v>
      </c>
      <c r="N434" s="32">
        <v>620</v>
      </c>
      <c r="O434" s="87">
        <f>N434*I434/1000</f>
        <v>0</v>
      </c>
      <c r="P434" s="57">
        <v>14.2</v>
      </c>
      <c r="Q434" s="18">
        <v>814</v>
      </c>
    </row>
    <row r="435" spans="1:17" ht="27" customHeight="1">
      <c r="A435" s="28"/>
      <c r="B435" s="200" t="s">
        <v>50</v>
      </c>
      <c r="C435" s="207" t="s">
        <v>377</v>
      </c>
      <c r="D435" s="51" t="s">
        <v>1069</v>
      </c>
      <c r="E435" s="43" t="s">
        <v>864</v>
      </c>
      <c r="F435" s="37" t="s">
        <v>78</v>
      </c>
      <c r="G435" s="42">
        <v>138</v>
      </c>
      <c r="H435" s="39">
        <v>30</v>
      </c>
      <c r="I435" s="8"/>
      <c r="J435" s="1">
        <f t="shared" si="127"/>
        <v>0</v>
      </c>
      <c r="K435" s="1">
        <f t="shared" si="128"/>
        <v>0</v>
      </c>
      <c r="L435" s="3">
        <f t="shared" si="122"/>
        <v>0</v>
      </c>
      <c r="M435" s="4">
        <f t="shared" si="123"/>
        <v>0</v>
      </c>
      <c r="N435" s="32">
        <v>470</v>
      </c>
      <c r="O435" s="87">
        <f t="shared" si="129"/>
        <v>0</v>
      </c>
      <c r="P435" s="57">
        <v>15.1</v>
      </c>
      <c r="Q435" s="18">
        <v>798</v>
      </c>
    </row>
    <row r="436" spans="1:17" ht="27" customHeight="1">
      <c r="A436" s="28"/>
      <c r="B436" s="203" t="s">
        <v>402</v>
      </c>
      <c r="C436" s="207" t="s">
        <v>167</v>
      </c>
      <c r="D436" s="51" t="s">
        <v>1070</v>
      </c>
      <c r="E436" s="43" t="s">
        <v>705</v>
      </c>
      <c r="F436" s="37" t="s">
        <v>78</v>
      </c>
      <c r="G436" s="42">
        <v>138</v>
      </c>
      <c r="H436" s="39">
        <v>28</v>
      </c>
      <c r="I436" s="8"/>
      <c r="J436" s="1">
        <f t="shared" si="127"/>
        <v>0</v>
      </c>
      <c r="K436" s="1">
        <f t="shared" si="128"/>
        <v>0</v>
      </c>
      <c r="L436" s="3">
        <f t="shared" si="122"/>
        <v>0</v>
      </c>
      <c r="M436" s="4">
        <f t="shared" si="123"/>
        <v>0</v>
      </c>
      <c r="N436" s="32">
        <v>470</v>
      </c>
      <c r="O436" s="87">
        <f t="shared" si="129"/>
        <v>0</v>
      </c>
      <c r="P436" s="57">
        <v>14.3</v>
      </c>
      <c r="Q436" s="18">
        <v>799</v>
      </c>
    </row>
    <row r="437" spans="1:18" s="57" customFormat="1" ht="27" customHeight="1">
      <c r="A437" s="28"/>
      <c r="B437" s="200" t="s">
        <v>50</v>
      </c>
      <c r="C437" s="207" t="s">
        <v>378</v>
      </c>
      <c r="D437" s="51" t="s">
        <v>1071</v>
      </c>
      <c r="E437" s="36" t="s">
        <v>66</v>
      </c>
      <c r="F437" s="37" t="s">
        <v>78</v>
      </c>
      <c r="G437" s="42">
        <v>138</v>
      </c>
      <c r="H437" s="39">
        <v>38</v>
      </c>
      <c r="I437" s="8"/>
      <c r="J437" s="1">
        <f t="shared" si="127"/>
        <v>0</v>
      </c>
      <c r="K437" s="1">
        <f t="shared" si="128"/>
        <v>0</v>
      </c>
      <c r="L437" s="3">
        <f t="shared" si="122"/>
        <v>0</v>
      </c>
      <c r="M437" s="4">
        <f t="shared" si="123"/>
        <v>0</v>
      </c>
      <c r="N437" s="32">
        <v>360</v>
      </c>
      <c r="O437" s="87">
        <f t="shared" si="129"/>
        <v>0</v>
      </c>
      <c r="P437" s="57">
        <v>14.6</v>
      </c>
      <c r="Q437" s="18">
        <v>797</v>
      </c>
      <c r="R437" s="61"/>
    </row>
    <row r="438" spans="1:17" s="40" customFormat="1" ht="27" customHeight="1">
      <c r="A438" s="28"/>
      <c r="B438" s="199" t="s">
        <v>658</v>
      </c>
      <c r="C438" s="211" t="s">
        <v>372</v>
      </c>
      <c r="D438" s="218" t="s">
        <v>1072</v>
      </c>
      <c r="E438" s="46" t="s">
        <v>858</v>
      </c>
      <c r="F438" s="37" t="s">
        <v>78</v>
      </c>
      <c r="G438" s="63">
        <v>118</v>
      </c>
      <c r="H438" s="41">
        <v>25</v>
      </c>
      <c r="I438" s="9"/>
      <c r="J438" s="5">
        <f>I438/H438</f>
        <v>0</v>
      </c>
      <c r="K438" s="5">
        <f t="shared" si="125"/>
        <v>0</v>
      </c>
      <c r="L438" s="3">
        <f t="shared" si="122"/>
        <v>0</v>
      </c>
      <c r="M438" s="4">
        <f t="shared" si="123"/>
        <v>0</v>
      </c>
      <c r="N438" s="32">
        <v>580</v>
      </c>
      <c r="O438" s="87">
        <f t="shared" si="126"/>
        <v>0</v>
      </c>
      <c r="P438" s="57">
        <v>14.8</v>
      </c>
      <c r="Q438" s="18">
        <v>788</v>
      </c>
    </row>
    <row r="439" spans="1:17" ht="27" customHeight="1">
      <c r="A439" s="28"/>
      <c r="B439" s="203" t="s">
        <v>659</v>
      </c>
      <c r="C439" s="207" t="s">
        <v>165</v>
      </c>
      <c r="D439" s="51" t="s">
        <v>1073</v>
      </c>
      <c r="E439" s="45" t="s">
        <v>703</v>
      </c>
      <c r="F439" s="37" t="s">
        <v>78</v>
      </c>
      <c r="G439" s="42">
        <v>118</v>
      </c>
      <c r="H439" s="39">
        <v>25</v>
      </c>
      <c r="I439" s="8"/>
      <c r="J439" s="1">
        <f>I439/H439</f>
        <v>0</v>
      </c>
      <c r="K439" s="1">
        <f>I439*G439</f>
        <v>0</v>
      </c>
      <c r="L439" s="3">
        <f t="shared" si="122"/>
        <v>0</v>
      </c>
      <c r="M439" s="4">
        <f t="shared" si="123"/>
        <v>0</v>
      </c>
      <c r="N439" s="32">
        <v>580</v>
      </c>
      <c r="O439" s="87">
        <f>N439*I439/1000</f>
        <v>0</v>
      </c>
      <c r="P439" s="57">
        <v>14.8</v>
      </c>
      <c r="Q439" s="18">
        <v>789</v>
      </c>
    </row>
    <row r="440" spans="1:17" s="40" customFormat="1" ht="27" customHeight="1">
      <c r="A440" s="28"/>
      <c r="B440" s="197" t="s">
        <v>658</v>
      </c>
      <c r="C440" s="207" t="s">
        <v>373</v>
      </c>
      <c r="D440" s="35" t="s">
        <v>637</v>
      </c>
      <c r="E440" s="43" t="s">
        <v>859</v>
      </c>
      <c r="F440" s="37" t="s">
        <v>78</v>
      </c>
      <c r="G440" s="42">
        <v>98</v>
      </c>
      <c r="H440" s="39" t="s">
        <v>746</v>
      </c>
      <c r="I440" s="8"/>
      <c r="J440" s="1" t="s">
        <v>182</v>
      </c>
      <c r="K440" s="1">
        <f t="shared" si="125"/>
        <v>0</v>
      </c>
      <c r="L440" s="3">
        <f t="shared" si="122"/>
        <v>0</v>
      </c>
      <c r="M440" s="4">
        <f t="shared" si="123"/>
        <v>0</v>
      </c>
      <c r="N440" s="32">
        <v>650</v>
      </c>
      <c r="O440" s="87">
        <f t="shared" si="126"/>
        <v>0</v>
      </c>
      <c r="P440" s="57"/>
      <c r="Q440" s="18">
        <v>648</v>
      </c>
    </row>
    <row r="441" spans="1:17" ht="27" customHeight="1">
      <c r="A441" s="28"/>
      <c r="B441" s="197" t="s">
        <v>658</v>
      </c>
      <c r="C441" s="207" t="s">
        <v>374</v>
      </c>
      <c r="D441" s="35" t="s">
        <v>638</v>
      </c>
      <c r="E441" s="45" t="s">
        <v>860</v>
      </c>
      <c r="F441" s="37" t="s">
        <v>78</v>
      </c>
      <c r="G441" s="42">
        <v>48</v>
      </c>
      <c r="H441" s="39">
        <v>40</v>
      </c>
      <c r="I441" s="8"/>
      <c r="J441" s="1">
        <f>I441/H441</f>
        <v>0</v>
      </c>
      <c r="K441" s="1">
        <f t="shared" si="125"/>
        <v>0</v>
      </c>
      <c r="L441" s="3">
        <f t="shared" si="122"/>
        <v>0</v>
      </c>
      <c r="M441" s="4">
        <f t="shared" si="123"/>
        <v>0</v>
      </c>
      <c r="N441" s="32">
        <v>260</v>
      </c>
      <c r="O441" s="87">
        <f t="shared" si="126"/>
        <v>0</v>
      </c>
      <c r="P441" s="57">
        <v>9.7</v>
      </c>
      <c r="Q441" s="18">
        <v>196</v>
      </c>
    </row>
    <row r="442" spans="1:17" ht="27" customHeight="1">
      <c r="A442" s="28"/>
      <c r="B442" s="197" t="s">
        <v>658</v>
      </c>
      <c r="C442" s="207" t="s">
        <v>375</v>
      </c>
      <c r="D442" s="35" t="s">
        <v>639</v>
      </c>
      <c r="E442" s="45" t="s">
        <v>861</v>
      </c>
      <c r="F442" s="37" t="s">
        <v>78</v>
      </c>
      <c r="G442" s="42">
        <v>48</v>
      </c>
      <c r="H442" s="39">
        <v>40</v>
      </c>
      <c r="I442" s="8"/>
      <c r="J442" s="1">
        <f>I442/H442</f>
        <v>0</v>
      </c>
      <c r="K442" s="1">
        <f t="shared" si="125"/>
        <v>0</v>
      </c>
      <c r="L442" s="3">
        <f t="shared" si="122"/>
        <v>0</v>
      </c>
      <c r="M442" s="4">
        <f t="shared" si="123"/>
        <v>0</v>
      </c>
      <c r="N442" s="32">
        <v>240</v>
      </c>
      <c r="O442" s="87">
        <f t="shared" si="126"/>
        <v>0</v>
      </c>
      <c r="P442" s="57">
        <v>9.7</v>
      </c>
      <c r="Q442" s="18">
        <v>195</v>
      </c>
    </row>
    <row r="443" spans="1:16" ht="27" customHeight="1">
      <c r="A443" s="99"/>
      <c r="B443" s="100"/>
      <c r="C443" s="208" t="s">
        <v>1079</v>
      </c>
      <c r="D443" s="101"/>
      <c r="E443" s="102"/>
      <c r="F443" s="103"/>
      <c r="G443" s="104"/>
      <c r="H443" s="105"/>
      <c r="I443" s="100"/>
      <c r="J443" s="106"/>
      <c r="K443" s="106"/>
      <c r="L443" s="107"/>
      <c r="M443" s="108"/>
      <c r="N443" s="109"/>
      <c r="O443" s="110"/>
      <c r="P443" s="57"/>
    </row>
    <row r="444" spans="1:17" ht="27" customHeight="1">
      <c r="A444" s="33"/>
      <c r="B444" s="200" t="s">
        <v>50</v>
      </c>
      <c r="C444" s="50" t="s">
        <v>392</v>
      </c>
      <c r="D444" s="52" t="s">
        <v>393</v>
      </c>
      <c r="E444" s="48" t="s">
        <v>758</v>
      </c>
      <c r="F444" s="37" t="s">
        <v>78</v>
      </c>
      <c r="G444" s="42">
        <v>148</v>
      </c>
      <c r="H444" s="39">
        <v>25</v>
      </c>
      <c r="I444" s="8"/>
      <c r="J444" s="1">
        <f>I444/H444</f>
        <v>0</v>
      </c>
      <c r="K444" s="1">
        <f>I444*G444</f>
        <v>0</v>
      </c>
      <c r="L444" s="3">
        <f>$L$13</f>
        <v>0</v>
      </c>
      <c r="M444" s="4">
        <f>G444*(1-$L$13)*I444</f>
        <v>0</v>
      </c>
      <c r="N444" s="39">
        <v>560</v>
      </c>
      <c r="O444" s="201">
        <f>N444*I444/1000</f>
        <v>0</v>
      </c>
      <c r="P444" s="57">
        <v>14.1</v>
      </c>
      <c r="Q444" s="18">
        <v>956</v>
      </c>
    </row>
    <row r="445" spans="1:10" ht="16.5">
      <c r="A445" s="27"/>
      <c r="B445" s="59"/>
      <c r="D445" s="60"/>
      <c r="E445" s="59"/>
      <c r="F445" s="65"/>
      <c r="J445" s="66"/>
    </row>
    <row r="446" spans="2:10" ht="16.5">
      <c r="B446" s="59"/>
      <c r="C446" s="215" t="s">
        <v>76</v>
      </c>
      <c r="D446" s="60"/>
      <c r="E446" s="18"/>
      <c r="F446" s="67"/>
      <c r="J446" s="66"/>
    </row>
    <row r="447" spans="1:10" ht="16.5">
      <c r="A447" s="27"/>
      <c r="B447" s="59"/>
      <c r="D447" s="60"/>
      <c r="E447" s="59"/>
      <c r="F447" s="65"/>
      <c r="J447" s="66"/>
    </row>
    <row r="448" spans="1:10" ht="16.5">
      <c r="A448" s="27"/>
      <c r="B448" s="59"/>
      <c r="C448" s="215" t="s">
        <v>77</v>
      </c>
      <c r="D448" s="60"/>
      <c r="E448" s="59"/>
      <c r="F448" s="65"/>
      <c r="J448" s="66"/>
    </row>
    <row r="449" spans="2:10" ht="16.5">
      <c r="B449" s="59"/>
      <c r="D449" s="60"/>
      <c r="E449" s="59"/>
      <c r="F449" s="65"/>
      <c r="J449" s="66"/>
    </row>
    <row r="450" spans="2:10" ht="16.5">
      <c r="B450" s="59"/>
      <c r="D450" s="60"/>
      <c r="E450" s="59"/>
      <c r="F450" s="65"/>
      <c r="J450" s="66"/>
    </row>
    <row r="451" spans="2:10" ht="16.5">
      <c r="B451" s="59"/>
      <c r="D451" s="60"/>
      <c r="E451" s="59"/>
      <c r="F451" s="65"/>
      <c r="J451" s="66"/>
    </row>
    <row r="452" spans="2:10" ht="16.5">
      <c r="B452" s="59"/>
      <c r="D452" s="60"/>
      <c r="E452" s="59"/>
      <c r="F452" s="65"/>
      <c r="J452" s="66"/>
    </row>
    <row r="453" spans="2:10" ht="16.5">
      <c r="B453" s="59"/>
      <c r="D453" s="60"/>
      <c r="E453" s="59"/>
      <c r="F453" s="65"/>
      <c r="J453" s="66"/>
    </row>
    <row r="454" spans="2:10" ht="16.5">
      <c r="B454" s="59"/>
      <c r="D454" s="60"/>
      <c r="E454" s="59"/>
      <c r="F454" s="65"/>
      <c r="J454" s="66"/>
    </row>
    <row r="455" spans="2:10" ht="16.5">
      <c r="B455" s="59"/>
      <c r="D455" s="60"/>
      <c r="E455" s="59"/>
      <c r="F455" s="65"/>
      <c r="J455" s="66"/>
    </row>
    <row r="456" spans="2:10" ht="16.5">
      <c r="B456" s="59"/>
      <c r="D456" s="60"/>
      <c r="E456" s="59"/>
      <c r="F456" s="65"/>
      <c r="J456" s="66"/>
    </row>
    <row r="457" spans="2:10" ht="16.5">
      <c r="B457" s="59"/>
      <c r="D457" s="60"/>
      <c r="E457" s="59"/>
      <c r="F457" s="65"/>
      <c r="J457" s="66"/>
    </row>
    <row r="458" spans="2:10" ht="16.5">
      <c r="B458" s="59"/>
      <c r="D458" s="60"/>
      <c r="E458" s="59"/>
      <c r="F458" s="65"/>
      <c r="J458" s="66"/>
    </row>
    <row r="459" spans="2:10" ht="16.5">
      <c r="B459" s="59"/>
      <c r="D459" s="60"/>
      <c r="E459" s="59"/>
      <c r="F459" s="65"/>
      <c r="J459" s="66"/>
    </row>
    <row r="460" spans="2:10" ht="16.5">
      <c r="B460" s="59"/>
      <c r="D460" s="60"/>
      <c r="E460" s="59"/>
      <c r="F460" s="65"/>
      <c r="J460" s="66"/>
    </row>
    <row r="461" spans="2:10" ht="16.5">
      <c r="B461" s="59"/>
      <c r="D461" s="60"/>
      <c r="E461" s="59"/>
      <c r="F461" s="65"/>
      <c r="J461" s="66"/>
    </row>
    <row r="462" spans="2:10" ht="16.5">
      <c r="B462" s="59"/>
      <c r="D462" s="60"/>
      <c r="E462" s="59"/>
      <c r="F462" s="65"/>
      <c r="J462" s="66"/>
    </row>
    <row r="463" spans="2:10" ht="16.5">
      <c r="B463" s="59"/>
      <c r="D463" s="60"/>
      <c r="E463" s="59"/>
      <c r="F463" s="65"/>
      <c r="J463" s="66"/>
    </row>
    <row r="464" spans="2:10" ht="16.5">
      <c r="B464" s="59"/>
      <c r="D464" s="60"/>
      <c r="E464" s="59"/>
      <c r="F464" s="65"/>
      <c r="J464" s="68"/>
    </row>
    <row r="465" spans="3:10" ht="16.5">
      <c r="C465" s="69"/>
      <c r="D465" s="60"/>
      <c r="E465" s="70"/>
      <c r="F465" s="71"/>
      <c r="G465" s="72"/>
      <c r="H465" s="73"/>
      <c r="I465" s="60"/>
      <c r="J465" s="68"/>
    </row>
    <row r="466" spans="3:10" ht="16.5">
      <c r="C466" s="69"/>
      <c r="D466" s="60"/>
      <c r="E466" s="70"/>
      <c r="F466" s="71"/>
      <c r="G466" s="72"/>
      <c r="H466" s="73"/>
      <c r="I466" s="60"/>
      <c r="J466" s="66"/>
    </row>
    <row r="467" spans="2:10" ht="16.5">
      <c r="B467" s="59"/>
      <c r="D467" s="60"/>
      <c r="E467" s="59"/>
      <c r="F467" s="65"/>
      <c r="J467" s="66"/>
    </row>
    <row r="468" spans="2:10" ht="16.5">
      <c r="B468" s="59"/>
      <c r="D468" s="60"/>
      <c r="E468" s="59"/>
      <c r="F468" s="65"/>
      <c r="J468" s="66"/>
    </row>
    <row r="469" spans="2:10" ht="16.5">
      <c r="B469" s="59"/>
      <c r="D469" s="60"/>
      <c r="E469" s="59"/>
      <c r="F469" s="65"/>
      <c r="J469" s="66"/>
    </row>
    <row r="470" spans="2:10" ht="16.5">
      <c r="B470" s="59"/>
      <c r="D470" s="60"/>
      <c r="E470" s="59"/>
      <c r="F470" s="65"/>
      <c r="J470" s="66"/>
    </row>
    <row r="471" spans="2:10" ht="16.5">
      <c r="B471" s="59"/>
      <c r="D471" s="60"/>
      <c r="E471" s="59"/>
      <c r="F471" s="65"/>
      <c r="J471" s="66"/>
    </row>
    <row r="472" spans="2:10" ht="16.5">
      <c r="B472" s="59"/>
      <c r="D472" s="60"/>
      <c r="E472" s="59"/>
      <c r="F472" s="65"/>
      <c r="J472" s="66"/>
    </row>
    <row r="473" spans="2:10" ht="16.5">
      <c r="B473" s="59"/>
      <c r="D473" s="60"/>
      <c r="E473" s="59"/>
      <c r="F473" s="65"/>
      <c r="J473" s="66"/>
    </row>
    <row r="474" spans="2:10" ht="16.5">
      <c r="B474" s="59"/>
      <c r="D474" s="60"/>
      <c r="E474" s="59"/>
      <c r="F474" s="65"/>
      <c r="J474" s="66"/>
    </row>
    <row r="475" spans="2:10" ht="16.5">
      <c r="B475" s="59"/>
      <c r="D475" s="60"/>
      <c r="E475" s="59"/>
      <c r="F475" s="65"/>
      <c r="J475" s="66"/>
    </row>
    <row r="476" spans="2:10" ht="16.5">
      <c r="B476" s="59"/>
      <c r="D476" s="60"/>
      <c r="E476" s="59"/>
      <c r="F476" s="65"/>
      <c r="J476" s="66"/>
    </row>
    <row r="477" spans="2:10" ht="16.5">
      <c r="B477" s="59"/>
      <c r="D477" s="60"/>
      <c r="E477" s="59"/>
      <c r="F477" s="65"/>
      <c r="J477" s="66"/>
    </row>
    <row r="478" spans="2:10" ht="16.5">
      <c r="B478" s="59"/>
      <c r="D478" s="60"/>
      <c r="E478" s="59"/>
      <c r="F478" s="65"/>
      <c r="J478" s="66"/>
    </row>
    <row r="479" spans="2:10" ht="16.5">
      <c r="B479" s="59"/>
      <c r="D479" s="60"/>
      <c r="E479" s="59"/>
      <c r="F479" s="65"/>
      <c r="J479" s="66"/>
    </row>
    <row r="480" spans="2:10" ht="16.5">
      <c r="B480" s="59"/>
      <c r="D480" s="60"/>
      <c r="E480" s="59"/>
      <c r="F480" s="65"/>
      <c r="J480" s="66"/>
    </row>
    <row r="481" spans="2:10" ht="16.5">
      <c r="B481" s="59"/>
      <c r="D481" s="60"/>
      <c r="E481" s="59"/>
      <c r="F481" s="65"/>
      <c r="J481" s="66"/>
    </row>
    <row r="482" spans="2:10" ht="16.5">
      <c r="B482" s="59"/>
      <c r="D482" s="60"/>
      <c r="E482" s="59"/>
      <c r="F482" s="65"/>
      <c r="J482" s="66"/>
    </row>
    <row r="483" spans="2:10" ht="16.5">
      <c r="B483" s="59"/>
      <c r="D483" s="60"/>
      <c r="E483" s="59"/>
      <c r="F483" s="65"/>
      <c r="J483" s="66"/>
    </row>
    <row r="484" spans="2:10" ht="16.5">
      <c r="B484" s="59"/>
      <c r="D484" s="60"/>
      <c r="E484" s="59"/>
      <c r="F484" s="65"/>
      <c r="J484" s="66"/>
    </row>
    <row r="485" spans="2:10" ht="16.5">
      <c r="B485" s="59"/>
      <c r="D485" s="60"/>
      <c r="E485" s="59"/>
      <c r="F485" s="65"/>
      <c r="J485" s="66"/>
    </row>
    <row r="486" spans="2:10" ht="16.5">
      <c r="B486" s="59"/>
      <c r="D486" s="60"/>
      <c r="E486" s="59"/>
      <c r="F486" s="65"/>
      <c r="J486" s="66"/>
    </row>
    <row r="487" spans="2:10" ht="16.5">
      <c r="B487" s="59"/>
      <c r="D487" s="60"/>
      <c r="E487" s="59"/>
      <c r="F487" s="65"/>
      <c r="J487" s="66"/>
    </row>
    <row r="488" spans="2:10" ht="16.5">
      <c r="B488" s="59"/>
      <c r="D488" s="60"/>
      <c r="E488" s="59"/>
      <c r="F488" s="65"/>
      <c r="J488" s="66"/>
    </row>
    <row r="489" spans="2:10" ht="16.5">
      <c r="B489" s="59"/>
      <c r="D489" s="60"/>
      <c r="E489" s="59"/>
      <c r="F489" s="65"/>
      <c r="J489" s="66"/>
    </row>
    <row r="490" spans="2:10" ht="16.5">
      <c r="B490" s="59"/>
      <c r="D490" s="60"/>
      <c r="E490" s="59"/>
      <c r="F490" s="65"/>
      <c r="J490" s="66"/>
    </row>
    <row r="491" spans="2:10" ht="16.5">
      <c r="B491" s="59"/>
      <c r="D491" s="60"/>
      <c r="E491" s="59"/>
      <c r="F491" s="65"/>
      <c r="J491" s="66"/>
    </row>
    <row r="492" spans="2:10" ht="16.5">
      <c r="B492" s="59"/>
      <c r="D492" s="60"/>
      <c r="E492" s="59"/>
      <c r="F492" s="65"/>
      <c r="J492" s="68"/>
    </row>
    <row r="493" spans="3:10" ht="16.5">
      <c r="C493" s="69"/>
      <c r="D493" s="60"/>
      <c r="E493" s="70"/>
      <c r="F493" s="71"/>
      <c r="G493" s="72"/>
      <c r="H493" s="73"/>
      <c r="I493" s="60"/>
      <c r="J493" s="68"/>
    </row>
    <row r="494" spans="3:10" ht="16.5">
      <c r="C494" s="69"/>
      <c r="D494" s="60"/>
      <c r="E494" s="70"/>
      <c r="F494" s="71"/>
      <c r="G494" s="72"/>
      <c r="H494" s="73"/>
      <c r="I494" s="60"/>
      <c r="J494" s="68"/>
    </row>
    <row r="495" spans="3:10" ht="16.5">
      <c r="C495" s="69"/>
      <c r="D495" s="60"/>
      <c r="E495" s="70"/>
      <c r="F495" s="71"/>
      <c r="G495" s="72"/>
      <c r="H495" s="73"/>
      <c r="I495" s="60"/>
      <c r="J495" s="68"/>
    </row>
    <row r="496" spans="3:10" ht="16.5">
      <c r="C496" s="69"/>
      <c r="D496" s="60"/>
      <c r="E496" s="70"/>
      <c r="F496" s="71"/>
      <c r="G496" s="72"/>
      <c r="H496" s="73"/>
      <c r="I496" s="60"/>
      <c r="J496" s="68"/>
    </row>
    <row r="497" spans="3:10" ht="16.5">
      <c r="C497" s="69"/>
      <c r="D497" s="60"/>
      <c r="E497" s="70"/>
      <c r="F497" s="71"/>
      <c r="G497" s="72"/>
      <c r="H497" s="73"/>
      <c r="I497" s="60"/>
      <c r="J497" s="68"/>
    </row>
    <row r="498" spans="3:10" ht="16.5">
      <c r="C498" s="69"/>
      <c r="D498" s="60"/>
      <c r="E498" s="70"/>
      <c r="F498" s="71"/>
      <c r="G498" s="72"/>
      <c r="H498" s="73"/>
      <c r="I498" s="60"/>
      <c r="J498" s="68"/>
    </row>
    <row r="499" spans="3:10" ht="16.5">
      <c r="C499" s="69"/>
      <c r="D499" s="60"/>
      <c r="E499" s="70"/>
      <c r="F499" s="71"/>
      <c r="G499" s="72"/>
      <c r="H499" s="73"/>
      <c r="I499" s="60"/>
      <c r="J499" s="68"/>
    </row>
    <row r="500" spans="3:10" ht="16.5">
      <c r="C500" s="69"/>
      <c r="D500" s="60"/>
      <c r="E500" s="70"/>
      <c r="F500" s="71"/>
      <c r="G500" s="72"/>
      <c r="H500" s="73"/>
      <c r="I500" s="60"/>
      <c r="J500" s="68"/>
    </row>
    <row r="501" spans="3:10" ht="16.5">
      <c r="C501" s="69"/>
      <c r="D501" s="60"/>
      <c r="E501" s="70"/>
      <c r="F501" s="71"/>
      <c r="G501" s="72"/>
      <c r="H501" s="73"/>
      <c r="I501" s="60"/>
      <c r="J501" s="68"/>
    </row>
    <row r="502" spans="2:10" ht="16.5">
      <c r="B502" s="69"/>
      <c r="C502" s="68"/>
      <c r="D502" s="60"/>
      <c r="E502" s="70"/>
      <c r="F502" s="71"/>
      <c r="G502" s="72"/>
      <c r="H502" s="73"/>
      <c r="I502" s="60"/>
      <c r="J502" s="68"/>
    </row>
    <row r="503" spans="3:10" ht="16.5">
      <c r="C503" s="69"/>
      <c r="D503" s="60"/>
      <c r="E503" s="70"/>
      <c r="F503" s="71"/>
      <c r="G503" s="72"/>
      <c r="H503" s="73"/>
      <c r="I503" s="60"/>
      <c r="J503" s="68"/>
    </row>
    <row r="504" spans="3:10" ht="16.5">
      <c r="C504" s="69"/>
      <c r="D504" s="60"/>
      <c r="E504" s="70"/>
      <c r="F504" s="71"/>
      <c r="G504" s="72"/>
      <c r="H504" s="73"/>
      <c r="I504" s="60"/>
      <c r="J504" s="68"/>
    </row>
    <row r="505" spans="3:10" ht="16.5">
      <c r="C505" s="69"/>
      <c r="D505" s="60"/>
      <c r="E505" s="70"/>
      <c r="F505" s="71"/>
      <c r="G505" s="72"/>
      <c r="H505" s="73"/>
      <c r="I505" s="60"/>
      <c r="J505" s="66"/>
    </row>
    <row r="506" spans="2:10" ht="16.5">
      <c r="B506" s="59"/>
      <c r="D506" s="60"/>
      <c r="E506" s="59"/>
      <c r="F506" s="65"/>
      <c r="J506" s="66"/>
    </row>
    <row r="507" spans="2:10" ht="16.5">
      <c r="B507" s="59"/>
      <c r="D507" s="60"/>
      <c r="E507" s="59"/>
      <c r="F507" s="65"/>
      <c r="J507" s="66"/>
    </row>
    <row r="508" spans="2:10" ht="16.5">
      <c r="B508" s="59"/>
      <c r="D508" s="60"/>
      <c r="E508" s="59"/>
      <c r="F508" s="65"/>
      <c r="J508" s="66"/>
    </row>
    <row r="509" spans="2:10" ht="16.5">
      <c r="B509" s="59"/>
      <c r="D509" s="60"/>
      <c r="E509" s="59"/>
      <c r="F509" s="65"/>
      <c r="J509" s="66"/>
    </row>
    <row r="510" spans="2:10" ht="16.5">
      <c r="B510" s="59"/>
      <c r="D510" s="60"/>
      <c r="E510" s="59"/>
      <c r="F510" s="65"/>
      <c r="J510" s="68"/>
    </row>
    <row r="511" spans="3:10" ht="16.5">
      <c r="C511" s="69"/>
      <c r="D511" s="60"/>
      <c r="E511" s="70"/>
      <c r="F511" s="71"/>
      <c r="G511" s="72"/>
      <c r="H511" s="73"/>
      <c r="I511" s="60"/>
      <c r="J511" s="68"/>
    </row>
    <row r="512" spans="3:10" ht="16.5">
      <c r="C512" s="69"/>
      <c r="D512" s="60"/>
      <c r="E512" s="70"/>
      <c r="F512" s="71"/>
      <c r="G512" s="72"/>
      <c r="H512" s="73"/>
      <c r="I512" s="60"/>
      <c r="J512" s="68"/>
    </row>
    <row r="513" spans="3:10" ht="16.5">
      <c r="C513" s="69"/>
      <c r="D513" s="60"/>
      <c r="E513" s="70"/>
      <c r="F513" s="71"/>
      <c r="G513" s="72"/>
      <c r="H513" s="73"/>
      <c r="I513" s="60"/>
      <c r="J513" s="68"/>
    </row>
    <row r="514" spans="2:10" ht="16.5">
      <c r="B514" s="69"/>
      <c r="C514" s="68"/>
      <c r="D514" s="60"/>
      <c r="E514" s="70"/>
      <c r="F514" s="71"/>
      <c r="G514" s="72"/>
      <c r="H514" s="73"/>
      <c r="I514" s="60"/>
      <c r="J514" s="68"/>
    </row>
    <row r="515" spans="3:10" ht="16.5">
      <c r="C515" s="69"/>
      <c r="D515" s="60"/>
      <c r="E515" s="70"/>
      <c r="F515" s="71"/>
      <c r="G515" s="72"/>
      <c r="H515" s="73"/>
      <c r="I515" s="60"/>
      <c r="J515" s="66"/>
    </row>
    <row r="516" spans="2:10" ht="16.5">
      <c r="B516" s="59"/>
      <c r="D516" s="60"/>
      <c r="E516" s="59"/>
      <c r="F516" s="65"/>
      <c r="J516" s="66"/>
    </row>
    <row r="517" spans="2:10" ht="16.5">
      <c r="B517" s="59"/>
      <c r="D517" s="60"/>
      <c r="E517" s="59"/>
      <c r="F517" s="65"/>
      <c r="J517" s="66"/>
    </row>
    <row r="518" spans="2:10" ht="16.5">
      <c r="B518" s="59"/>
      <c r="D518" s="60"/>
      <c r="E518" s="59"/>
      <c r="F518" s="65"/>
      <c r="J518" s="66"/>
    </row>
    <row r="519" spans="2:10" ht="16.5">
      <c r="B519" s="59"/>
      <c r="D519" s="60"/>
      <c r="E519" s="59"/>
      <c r="F519" s="65"/>
      <c r="J519" s="66"/>
    </row>
    <row r="520" spans="2:10" ht="16.5">
      <c r="B520" s="59"/>
      <c r="D520" s="60"/>
      <c r="E520" s="59"/>
      <c r="F520" s="65"/>
      <c r="J520" s="66"/>
    </row>
    <row r="521" spans="2:10" ht="16.5">
      <c r="B521" s="59"/>
      <c r="D521" s="60"/>
      <c r="E521" s="59"/>
      <c r="F521" s="65"/>
      <c r="J521" s="68"/>
    </row>
    <row r="522" spans="2:10" ht="16.5">
      <c r="B522" s="69"/>
      <c r="C522" s="68"/>
      <c r="D522" s="60"/>
      <c r="E522" s="70"/>
      <c r="F522" s="71"/>
      <c r="G522" s="72"/>
      <c r="H522" s="73"/>
      <c r="I522" s="60"/>
      <c r="J522" s="68"/>
    </row>
    <row r="523" spans="3:10" ht="16.5">
      <c r="C523" s="69"/>
      <c r="D523" s="60"/>
      <c r="E523" s="70"/>
      <c r="F523" s="71"/>
      <c r="G523" s="72"/>
      <c r="H523" s="73"/>
      <c r="I523" s="60"/>
      <c r="J523" s="66"/>
    </row>
    <row r="524" spans="2:10" ht="16.5">
      <c r="B524" s="59"/>
      <c r="D524" s="60"/>
      <c r="E524" s="59"/>
      <c r="F524" s="65"/>
      <c r="J524" s="66"/>
    </row>
    <row r="525" spans="2:10" ht="16.5">
      <c r="B525" s="59"/>
      <c r="D525" s="60"/>
      <c r="E525" s="59"/>
      <c r="F525" s="65"/>
      <c r="J525" s="68"/>
    </row>
    <row r="526" spans="3:10" ht="16.5">
      <c r="C526" s="69"/>
      <c r="D526" s="60"/>
      <c r="E526" s="70"/>
      <c r="F526" s="71"/>
      <c r="G526" s="72"/>
      <c r="H526" s="73"/>
      <c r="I526" s="60"/>
      <c r="J526" s="68"/>
    </row>
    <row r="527" spans="3:10" ht="16.5">
      <c r="C527" s="69"/>
      <c r="D527" s="60"/>
      <c r="E527" s="70"/>
      <c r="F527" s="71"/>
      <c r="G527" s="72"/>
      <c r="H527" s="73"/>
      <c r="I527" s="60"/>
      <c r="J527" s="68"/>
    </row>
    <row r="528" spans="3:10" ht="16.5">
      <c r="C528" s="69"/>
      <c r="D528" s="60"/>
      <c r="E528" s="70"/>
      <c r="F528" s="71"/>
      <c r="G528" s="72"/>
      <c r="H528" s="73"/>
      <c r="I528" s="60"/>
      <c r="J528" s="66"/>
    </row>
    <row r="529" spans="2:10" ht="16.5">
      <c r="B529" s="59"/>
      <c r="D529" s="60"/>
      <c r="E529" s="59"/>
      <c r="F529" s="65"/>
      <c r="J529" s="66"/>
    </row>
    <row r="530" spans="2:10" ht="16.5">
      <c r="B530" s="59"/>
      <c r="D530" s="74"/>
      <c r="E530" s="59"/>
      <c r="F530" s="65"/>
      <c r="J530" s="66"/>
    </row>
  </sheetData>
  <sheetProtection autoFilter="0"/>
  <autoFilter ref="A15:R444"/>
  <hyperlinks>
    <hyperlink ref="F174" r:id="rId1" display="試讀"/>
    <hyperlink ref="F254" r:id="rId2" display="試讀"/>
    <hyperlink ref="F256" r:id="rId3" display="試讀"/>
    <hyperlink ref="F240" r:id="rId4" display="試讀"/>
    <hyperlink ref="F52" r:id="rId5" display="試讀"/>
    <hyperlink ref="F62" r:id="rId6" display="試讀"/>
    <hyperlink ref="F75" r:id="rId7" display="試讀"/>
    <hyperlink ref="F87" r:id="rId8" display="試讀"/>
    <hyperlink ref="F92" r:id="rId9" display="試讀"/>
    <hyperlink ref="F96" r:id="rId10" display="試讀"/>
    <hyperlink ref="F99" r:id="rId11" display="試讀"/>
    <hyperlink ref="F120" r:id="rId12" display="試讀"/>
    <hyperlink ref="F127" r:id="rId13" display="試讀"/>
    <hyperlink ref="F115" r:id="rId14" display="試讀"/>
    <hyperlink ref="F133" r:id="rId15" display="試讀"/>
    <hyperlink ref="F444" r:id="rId16" display="試讀"/>
    <hyperlink ref="F418" r:id="rId17" display="試讀"/>
    <hyperlink ref="F415" r:id="rId18" display="試讀"/>
    <hyperlink ref="F437" r:id="rId19" display="試讀"/>
    <hyperlink ref="F435" r:id="rId20" display="試讀"/>
    <hyperlink ref="F432" r:id="rId21" display="試讀"/>
    <hyperlink ref="F434" r:id="rId22" display="試讀"/>
    <hyperlink ref="F442" r:id="rId23" display="試讀"/>
    <hyperlink ref="F441" r:id="rId24" display="試讀"/>
    <hyperlink ref="F440" r:id="rId25" display="試讀"/>
    <hyperlink ref="F438" r:id="rId26" display="試讀"/>
    <hyperlink ref="F431" r:id="rId27" display="試讀"/>
    <hyperlink ref="F430" r:id="rId28" display="試讀"/>
    <hyperlink ref="F428" r:id="rId29" display="試讀"/>
    <hyperlink ref="F424" r:id="rId30" display="試讀"/>
    <hyperlink ref="F425" r:id="rId31" display="試讀"/>
    <hyperlink ref="F414" r:id="rId32" display="試讀"/>
    <hyperlink ref="F413" r:id="rId33" display="試讀"/>
    <hyperlink ref="F412" r:id="rId34" display="試讀"/>
    <hyperlink ref="F411" r:id="rId35" display="試讀"/>
    <hyperlink ref="F401" r:id="rId36" display="試讀"/>
    <hyperlink ref="F404" r:id="rId37" display="試讀"/>
    <hyperlink ref="F408" r:id="rId38" display="試讀"/>
    <hyperlink ref="F406" r:id="rId39" display="試讀"/>
    <hyperlink ref="F402" r:id="rId40" display="試讀"/>
    <hyperlink ref="F397" r:id="rId41" display="試讀"/>
    <hyperlink ref="F373" r:id="rId42" display="試讀"/>
    <hyperlink ref="F371" r:id="rId43" display="試讀"/>
    <hyperlink ref="F367" r:id="rId44" display="試讀"/>
    <hyperlink ref="F358" r:id="rId45" display="試讀"/>
    <hyperlink ref="F362" r:id="rId46" display="試讀"/>
    <hyperlink ref="F356" r:id="rId47" display="試讀"/>
    <hyperlink ref="F360" r:id="rId48" display="試讀"/>
    <hyperlink ref="F334" r:id="rId49" display="試讀"/>
    <hyperlink ref="F332" r:id="rId50" display="試讀"/>
    <hyperlink ref="F330" r:id="rId51" display="試讀"/>
    <hyperlink ref="F328" r:id="rId52" display="試讀"/>
    <hyperlink ref="F326" r:id="rId53" display="試讀"/>
    <hyperlink ref="F320" r:id="rId54" display="試讀"/>
    <hyperlink ref="F322" r:id="rId55" display="試讀"/>
    <hyperlink ref="F327" r:id="rId56" display="試讀"/>
    <hyperlink ref="F319" r:id="rId57" display="試讀"/>
    <hyperlink ref="F317" r:id="rId58" display="試讀"/>
    <hyperlink ref="F318" r:id="rId59" display="試讀"/>
    <hyperlink ref="F316" r:id="rId60" display="試讀"/>
    <hyperlink ref="F166" r:id="rId61" display="試讀"/>
    <hyperlink ref="F165" r:id="rId62" display="試讀"/>
    <hyperlink ref="F56" r:id="rId63" display="試讀"/>
    <hyperlink ref="F55" r:id="rId64" display="試讀"/>
    <hyperlink ref="F304" r:id="rId65" display="試讀"/>
    <hyperlink ref="F302" r:id="rId66" display="試讀"/>
    <hyperlink ref="F300" r:id="rId67" display="試讀"/>
    <hyperlink ref="F309" r:id="rId68" display="試讀"/>
    <hyperlink ref="F307" r:id="rId69" display="試讀"/>
    <hyperlink ref="F298" r:id="rId70" display="試讀"/>
    <hyperlink ref="F297" r:id="rId71" display="試讀"/>
    <hyperlink ref="F296" r:id="rId72" display="試讀"/>
    <hyperlink ref="F295" r:id="rId73" display="試讀"/>
    <hyperlink ref="F294" r:id="rId74" display="試讀"/>
    <hyperlink ref="F278" r:id="rId75" display="試讀"/>
    <hyperlink ref="F277" r:id="rId76" display="試讀"/>
    <hyperlink ref="F262" r:id="rId77" display="試讀"/>
    <hyperlink ref="F273" r:id="rId78" display="試讀"/>
    <hyperlink ref="F272" r:id="rId79" display="試讀"/>
    <hyperlink ref="F276" r:id="rId80" display="試讀"/>
    <hyperlink ref="F274" r:id="rId81" display="試讀"/>
    <hyperlink ref="F176" r:id="rId82" display="試讀"/>
    <hyperlink ref="F162" r:id="rId83" display="試讀"/>
    <hyperlink ref="F161" r:id="rId84" display="試讀"/>
    <hyperlink ref="F159" r:id="rId85" display="試讀"/>
    <hyperlink ref="F158" r:id="rId86" display="試讀"/>
    <hyperlink ref="F156" r:id="rId87" display="試讀"/>
    <hyperlink ref="F154" r:id="rId88" display="試讀"/>
    <hyperlink ref="F152" r:id="rId89" display="試讀"/>
    <hyperlink ref="F151" r:id="rId90" display="試讀"/>
    <hyperlink ref="F150" r:id="rId91" display="試讀"/>
    <hyperlink ref="F149" r:id="rId92" display="試讀"/>
    <hyperlink ref="F148" r:id="rId93" display="試讀"/>
    <hyperlink ref="F147" r:id="rId94" display="試讀"/>
    <hyperlink ref="F146" r:id="rId95" display="試讀"/>
    <hyperlink ref="F145" r:id="rId96" display="試讀"/>
    <hyperlink ref="F144" r:id="rId97" display="試讀"/>
    <hyperlink ref="F143" r:id="rId98" display="試讀"/>
    <hyperlink ref="F142" r:id="rId99" display="試讀"/>
    <hyperlink ref="F141" r:id="rId100" display="試讀"/>
    <hyperlink ref="F140" r:id="rId101" display="試讀"/>
    <hyperlink ref="F113" r:id="rId102" display="試讀"/>
    <hyperlink ref="F128" r:id="rId103" display="試讀"/>
    <hyperlink ref="F125" r:id="rId104" display="試讀"/>
    <hyperlink ref="F124" r:id="rId105" display="試讀"/>
    <hyperlink ref="F123" r:id="rId106" display="試讀"/>
    <hyperlink ref="F121" r:id="rId107" display="試讀"/>
    <hyperlink ref="F122" r:id="rId108" display="試讀"/>
    <hyperlink ref="F117" r:id="rId109" display="試讀"/>
    <hyperlink ref="F116" r:id="rId110" display="試讀"/>
    <hyperlink ref="F89" r:id="rId111" display="試讀"/>
    <hyperlink ref="F84" r:id="rId112" display="試讀"/>
    <hyperlink ref="F79" r:id="rId113" display="試讀"/>
    <hyperlink ref="F78" r:id="rId114" display="試讀"/>
    <hyperlink ref="F76" r:id="rId115" display="試讀"/>
    <hyperlink ref="F74" r:id="rId116" display="試讀"/>
    <hyperlink ref="F72" r:id="rId117" display="試讀"/>
    <hyperlink ref="F65" r:id="rId118" display="試讀"/>
    <hyperlink ref="F64" r:id="rId119" display="試讀"/>
    <hyperlink ref="F63" r:id="rId120" display="試讀"/>
    <hyperlink ref="F61" r:id="rId121" display="試讀"/>
    <hyperlink ref="F58" r:id="rId122" display="試讀"/>
    <hyperlink ref="F53" r:id="rId123" display="試讀"/>
    <hyperlink ref="F45" r:id="rId124" display="試讀"/>
    <hyperlink ref="F44" r:id="rId125" display="試讀"/>
    <hyperlink ref="F43" r:id="rId126" display="試讀"/>
    <hyperlink ref="F40" r:id="rId127" display="試讀"/>
    <hyperlink ref="F39" r:id="rId128" display="試讀"/>
    <hyperlink ref="F37" r:id="rId129" display="試讀"/>
    <hyperlink ref="F59" r:id="rId130" display="試讀"/>
    <hyperlink ref="F73" r:id="rId131" display="試讀"/>
    <hyperlink ref="F86" r:id="rId132" display="試讀"/>
    <hyperlink ref="F98" r:id="rId133" display="試讀"/>
    <hyperlink ref="F108" r:id="rId134" display="試讀"/>
    <hyperlink ref="F109" r:id="rId135" display="試讀"/>
    <hyperlink ref="F119" r:id="rId136" display="試讀"/>
    <hyperlink ref="F129" r:id="rId137" display="試讀"/>
    <hyperlink ref="F114" r:id="rId138" display="試讀"/>
    <hyperlink ref="F130" r:id="rId139" display="試讀"/>
    <hyperlink ref="F50" r:id="rId140" display="試讀"/>
    <hyperlink ref="F47" r:id="rId141" display="試讀"/>
    <hyperlink ref="F35" r:id="rId142" display="試讀"/>
    <hyperlink ref="F292" r:id="rId143" display="試讀"/>
    <hyperlink ref="F291" r:id="rId144" display="試讀"/>
    <hyperlink ref="F290" r:id="rId145" display="試讀"/>
    <hyperlink ref="F289" r:id="rId146" display="試讀"/>
    <hyperlink ref="F288" r:id="rId147" display="試讀"/>
    <hyperlink ref="F286" r:id="rId148" display="試讀"/>
    <hyperlink ref="F285" r:id="rId149" display="試讀"/>
    <hyperlink ref="F283" r:id="rId150" display="試讀"/>
    <hyperlink ref="F282" r:id="rId151" display="試讀"/>
    <hyperlink ref="F281" r:id="rId152" display="試讀"/>
    <hyperlink ref="F280" r:id="rId153" display="試讀"/>
    <hyperlink ref="F261" r:id="rId154" display="試讀"/>
    <hyperlink ref="F260" r:id="rId155" display="試讀"/>
    <hyperlink ref="F259" r:id="rId156" display="試讀"/>
    <hyperlink ref="F263" r:id="rId157" display="試讀"/>
    <hyperlink ref="F238" r:id="rId158" display="試讀"/>
    <hyperlink ref="F255" r:id="rId159" display="試讀"/>
    <hyperlink ref="F253" r:id="rId160" display="試讀"/>
    <hyperlink ref="F257" r:id="rId161" display="試讀"/>
    <hyperlink ref="F173" r:id="rId162" display="試讀"/>
    <hyperlink ref="F172" r:id="rId163" display="試讀"/>
    <hyperlink ref="F171" r:id="rId164" display="試讀"/>
    <hyperlink ref="F91" r:id="rId165" display="試讀"/>
    <hyperlink ref="F93" r:id="rId166" display="試讀"/>
    <hyperlink ref="F95" r:id="rId167" display="試讀"/>
    <hyperlink ref="F104" r:id="rId168" display="試讀"/>
    <hyperlink ref="F105" r:id="rId169" display="試讀"/>
    <hyperlink ref="F106" r:id="rId170" display="試讀"/>
    <hyperlink ref="F287" r:id="rId171" display="試讀"/>
    <hyperlink ref="F36" r:id="rId172" display="試讀"/>
    <hyperlink ref="F38" r:id="rId173" display="試讀"/>
    <hyperlink ref="F41" r:id="rId174" display="試讀"/>
    <hyperlink ref="F46" r:id="rId175" display="試讀"/>
    <hyperlink ref="F48" r:id="rId176" display="試讀"/>
    <hyperlink ref="F51" r:id="rId177" display="試讀"/>
    <hyperlink ref="F60" r:id="rId178" display="試讀"/>
    <hyperlink ref="F66" r:id="rId179" display="試讀"/>
    <hyperlink ref="F67:F68" r:id="rId180" display="試讀"/>
    <hyperlink ref="F67" r:id="rId181" display="試讀"/>
    <hyperlink ref="F68" r:id="rId182" display="試讀"/>
    <hyperlink ref="F71" r:id="rId183" display="試讀"/>
    <hyperlink ref="F80" r:id="rId184" display="試讀"/>
    <hyperlink ref="F81:F82" r:id="rId185" display="試讀"/>
    <hyperlink ref="F81" r:id="rId186" display="試讀"/>
    <hyperlink ref="F82" r:id="rId187" display="試讀"/>
    <hyperlink ref="F85" r:id="rId188" display="試讀"/>
    <hyperlink ref="F90" r:id="rId189" display="試讀"/>
    <hyperlink ref="F118" r:id="rId190" display="試讀"/>
    <hyperlink ref="F131" r:id="rId191" display="試讀"/>
    <hyperlink ref="F132" r:id="rId192" display="試讀"/>
    <hyperlink ref="F160" r:id="rId193" display="試讀"/>
    <hyperlink ref="F163" r:id="rId194" display="試讀"/>
    <hyperlink ref="F241" r:id="rId195" display="試讀"/>
    <hyperlink ref="F264" r:id="rId196" display="試讀"/>
    <hyperlink ref="F275" r:id="rId197" display="試讀"/>
    <hyperlink ref="F312" r:id="rId198" display="試讀"/>
    <hyperlink ref="F310" r:id="rId199" display="試讀"/>
    <hyperlink ref="F313" r:id="rId200" display="試讀"/>
    <hyperlink ref="F308" r:id="rId201" display="試讀"/>
    <hyperlink ref="F314" r:id="rId202" display="試讀"/>
    <hyperlink ref="F301" r:id="rId203" display="試讀"/>
    <hyperlink ref="F303:F305" r:id="rId204" display="試讀"/>
    <hyperlink ref="F303" r:id="rId205" display="試讀"/>
    <hyperlink ref="F305" r:id="rId206" display="試讀"/>
    <hyperlink ref="F168" r:id="rId207" display="試讀"/>
    <hyperlink ref="F169" r:id="rId208" display="試讀"/>
    <hyperlink ref="F321" r:id="rId209" display="試讀"/>
    <hyperlink ref="F323" r:id="rId210" display="試讀"/>
    <hyperlink ref="F324" r:id="rId211" display="試讀"/>
    <hyperlink ref="F325" r:id="rId212" display="試讀"/>
    <hyperlink ref="F329" r:id="rId213" display="試讀"/>
    <hyperlink ref="F331" r:id="rId214" display="試讀"/>
    <hyperlink ref="F335" r:id="rId215" display="試讀"/>
    <hyperlink ref="F361" r:id="rId216" display="試讀"/>
    <hyperlink ref="F357" r:id="rId217" display="試讀"/>
    <hyperlink ref="F363" r:id="rId218" display="試讀"/>
    <hyperlink ref="F359" r:id="rId219" display="試讀"/>
    <hyperlink ref="F379" r:id="rId220" display="試讀"/>
    <hyperlink ref="F398" r:id="rId221" display="試讀"/>
    <hyperlink ref="F400" r:id="rId222" display="試讀"/>
    <hyperlink ref="F403" r:id="rId223" display="試讀"/>
    <hyperlink ref="F407" r:id="rId224" display="試讀"/>
    <hyperlink ref="F405" r:id="rId225" display="試讀"/>
    <hyperlink ref="F368" r:id="rId226" display="試讀"/>
    <hyperlink ref="F370" r:id="rId227" display="試讀"/>
    <hyperlink ref="F372" r:id="rId228" display="試讀"/>
    <hyperlink ref="F374" r:id="rId229" display="試讀"/>
    <hyperlink ref="F426" r:id="rId230" display="試讀"/>
    <hyperlink ref="F439" r:id="rId231" display="試讀"/>
    <hyperlink ref="F433" r:id="rId232" display="試讀"/>
    <hyperlink ref="F436" r:id="rId233" display="試讀"/>
    <hyperlink ref="F417" r:id="rId234" display="試讀"/>
    <hyperlink ref="F419" r:id="rId235" display="試讀"/>
    <hyperlink ref="F336" r:id="rId236" display="試讀"/>
    <hyperlink ref="F337" r:id="rId237" display="試讀"/>
    <hyperlink ref="F333" r:id="rId238" display="試讀"/>
    <hyperlink ref="F429" r:id="rId239" display="試讀"/>
    <hyperlink ref="F258" r:id="rId240" display="試讀"/>
    <hyperlink ref="F409" r:id="rId241" display="試讀"/>
    <hyperlink ref="F423" r:id="rId242" display="試讀"/>
    <hyperlink ref="F107" r:id="rId243" display="試讀"/>
    <hyperlink ref="F354" r:id="rId244" display="試讀"/>
    <hyperlink ref="F355" r:id="rId245" display="試讀"/>
    <hyperlink ref="F364:F365" r:id="rId246" display="試讀"/>
    <hyperlink ref="F364" r:id="rId247" display="試讀"/>
    <hyperlink ref="F365" r:id="rId248" display="試讀"/>
    <hyperlink ref="F377" r:id="rId249" display="試讀"/>
    <hyperlink ref="F375" r:id="rId250" display="試讀"/>
    <hyperlink ref="F384" r:id="rId251" display="試讀"/>
    <hyperlink ref="F386" r:id="rId252" display="試讀"/>
    <hyperlink ref="F380" r:id="rId253" display="試讀"/>
    <hyperlink ref="F381" r:id="rId254" display="試讀"/>
    <hyperlink ref="F383" r:id="rId255" display="試讀"/>
    <hyperlink ref="F385" r:id="rId256" display="試讀"/>
    <hyperlink ref="F387" r:id="rId257" display="試讀"/>
    <hyperlink ref="F376" r:id="rId258" display="試讀"/>
    <hyperlink ref="F378" r:id="rId259" display="試讀"/>
    <hyperlink ref="F392" r:id="rId260" display="試讀"/>
    <hyperlink ref="F388" r:id="rId261" display="試讀"/>
    <hyperlink ref="F390" r:id="rId262" display="試讀"/>
    <hyperlink ref="F389" r:id="rId263" display="試讀"/>
    <hyperlink ref="F393" r:id="rId264" display="試讀"/>
    <hyperlink ref="F126" r:id="rId265" display="試讀"/>
    <hyperlink ref="F153" r:id="rId266" display="試讀"/>
    <hyperlink ref="F155" r:id="rId267" display="試讀"/>
    <hyperlink ref="F157" r:id="rId268" display="試讀"/>
    <hyperlink ref="F77" r:id="rId269" display="試讀"/>
    <hyperlink ref="F167" r:id="rId270" display="試讀"/>
    <hyperlink ref="F177:F235" r:id="rId271" display="試讀"/>
    <hyperlink ref="F177" r:id="rId272" display="試讀"/>
    <hyperlink ref="F178" r:id="rId273" display="試讀"/>
    <hyperlink ref="F179" r:id="rId274" display="試讀"/>
    <hyperlink ref="F180" r:id="rId275" display="試讀"/>
    <hyperlink ref="F181" r:id="rId276" display="試讀"/>
    <hyperlink ref="F182" r:id="rId277" display="試讀"/>
    <hyperlink ref="F183" r:id="rId278" display="試讀"/>
    <hyperlink ref="F184" r:id="rId279" display="試讀"/>
    <hyperlink ref="F185" r:id="rId280" display="試讀"/>
    <hyperlink ref="F186" r:id="rId281" display="試讀"/>
    <hyperlink ref="F187" r:id="rId282" display="試讀"/>
    <hyperlink ref="F188" r:id="rId283" display="試讀"/>
    <hyperlink ref="F189" r:id="rId284" display="試讀"/>
    <hyperlink ref="F190" r:id="rId285" display="試讀"/>
    <hyperlink ref="F191" r:id="rId286" display="試讀"/>
    <hyperlink ref="F192" r:id="rId287" display="試讀"/>
    <hyperlink ref="F194" r:id="rId288" display="試讀"/>
    <hyperlink ref="F195" r:id="rId289" display="試讀"/>
    <hyperlink ref="F196" r:id="rId290" display="試讀"/>
    <hyperlink ref="F197" r:id="rId291" display="試讀"/>
    <hyperlink ref="F198" r:id="rId292" display="試讀"/>
    <hyperlink ref="F199" r:id="rId293" display="試讀"/>
    <hyperlink ref="F200" r:id="rId294" display="試讀"/>
    <hyperlink ref="F201" r:id="rId295" display="試讀"/>
    <hyperlink ref="F202" r:id="rId296" display="試讀"/>
    <hyperlink ref="F203" r:id="rId297" display="試讀"/>
    <hyperlink ref="F204" r:id="rId298" display="試讀"/>
    <hyperlink ref="F205" r:id="rId299" display="試讀"/>
    <hyperlink ref="F206" r:id="rId300" display="試讀"/>
    <hyperlink ref="F207" r:id="rId301" display="試讀"/>
    <hyperlink ref="F208" r:id="rId302" display="試讀"/>
    <hyperlink ref="F209" r:id="rId303" display="試讀"/>
    <hyperlink ref="F210" r:id="rId304" display="試讀"/>
    <hyperlink ref="F211" r:id="rId305" display="試讀"/>
    <hyperlink ref="F212" r:id="rId306" display="試讀"/>
    <hyperlink ref="F213" r:id="rId307" display="試讀"/>
    <hyperlink ref="F214" r:id="rId308" display="試讀"/>
    <hyperlink ref="F215" r:id="rId309" display="試讀"/>
    <hyperlink ref="F216" r:id="rId310" display="試讀"/>
    <hyperlink ref="F217" r:id="rId311" display="試讀"/>
    <hyperlink ref="F218" r:id="rId312" display="試讀"/>
    <hyperlink ref="F219" r:id="rId313" display="試讀"/>
    <hyperlink ref="F220" r:id="rId314" display="試讀"/>
    <hyperlink ref="F221" r:id="rId315" display="試讀"/>
    <hyperlink ref="F222" r:id="rId316" display="試讀"/>
    <hyperlink ref="F223" r:id="rId317" display="試讀"/>
    <hyperlink ref="F224" r:id="rId318" display="試讀"/>
    <hyperlink ref="F225" r:id="rId319" display="試讀"/>
    <hyperlink ref="F226" r:id="rId320" display="試讀"/>
    <hyperlink ref="F227" r:id="rId321" display="試讀"/>
    <hyperlink ref="F228" r:id="rId322" display="試讀"/>
    <hyperlink ref="F229" r:id="rId323" display="試讀"/>
    <hyperlink ref="F230" r:id="rId324" display="試讀"/>
    <hyperlink ref="F231" r:id="rId325" display="試讀"/>
    <hyperlink ref="F232" r:id="rId326" display="試讀"/>
    <hyperlink ref="F233" r:id="rId327" display="試讀"/>
    <hyperlink ref="F234" r:id="rId328" display="試讀"/>
    <hyperlink ref="F235" r:id="rId329" display="試讀"/>
    <hyperlink ref="F94" r:id="rId330" display="試讀"/>
    <hyperlink ref="F239" r:id="rId331" display="試讀"/>
    <hyperlink ref="F242" r:id="rId332" display="試讀"/>
    <hyperlink ref="F243:F251" r:id="rId333" display="試讀"/>
    <hyperlink ref="F243" r:id="rId334" display="試讀"/>
    <hyperlink ref="F244" r:id="rId335" display="試讀"/>
    <hyperlink ref="F245" r:id="rId336" display="試讀"/>
    <hyperlink ref="F246" r:id="rId337" display="試讀"/>
    <hyperlink ref="F247" r:id="rId338" display="試讀"/>
    <hyperlink ref="F248" r:id="rId339" display="試讀"/>
    <hyperlink ref="F249" r:id="rId340" display="試讀"/>
    <hyperlink ref="F250" r:id="rId341" display="試讀"/>
    <hyperlink ref="F251" r:id="rId342" display="試讀"/>
    <hyperlink ref="F311" r:id="rId343" display="試讀"/>
    <hyperlink ref="F346" r:id="rId344" display="試讀"/>
    <hyperlink ref="F347:F353" r:id="rId345" display="試讀"/>
    <hyperlink ref="F347" r:id="rId346" display="試讀"/>
    <hyperlink ref="F348" r:id="rId347" display="試讀"/>
    <hyperlink ref="F349" r:id="rId348" display="試讀"/>
    <hyperlink ref="F350" r:id="rId349" display="試讀"/>
    <hyperlink ref="F351" r:id="rId350" display="試讀"/>
    <hyperlink ref="F352" r:id="rId351" display="試讀"/>
    <hyperlink ref="F353" r:id="rId352" display="試讀"/>
    <hyperlink ref="F369" r:id="rId353" display="試讀"/>
    <hyperlink ref="F382" r:id="rId354" display="試讀"/>
    <hyperlink ref="F391" r:id="rId355" display="試讀"/>
    <hyperlink ref="F399" r:id="rId356" display="試讀"/>
    <hyperlink ref="F427" r:id="rId357" display="試讀"/>
    <hyperlink ref="F416" r:id="rId358" display="試讀"/>
    <hyperlink ref="F338" r:id="rId359" display="試讀"/>
    <hyperlink ref="F339" r:id="rId360" display="試讀"/>
    <hyperlink ref="F340" r:id="rId361" display="試讀"/>
    <hyperlink ref="F341" r:id="rId362" display="試讀"/>
    <hyperlink ref="F342" r:id="rId363" display="試讀"/>
    <hyperlink ref="F343" r:id="rId364" display="試讀"/>
    <hyperlink ref="F344" r:id="rId365" display="試讀"/>
    <hyperlink ref="F345" r:id="rId366" display="試讀"/>
    <hyperlink ref="F138" r:id="rId367" display="試讀"/>
    <hyperlink ref="F139" r:id="rId368" display="試讀"/>
    <hyperlink ref="F422" r:id="rId369" display="試讀"/>
    <hyperlink ref="F269" r:id="rId370" display="試讀"/>
    <hyperlink ref="F270" r:id="rId371" display="試讀"/>
    <hyperlink ref="F271" r:id="rId372" display="試讀"/>
    <hyperlink ref="F268" r:id="rId373" display="試讀"/>
    <hyperlink ref="F103" r:id="rId374" display="試讀"/>
    <hyperlink ref="F33" r:id="rId375" display="試讀"/>
    <hyperlink ref="F396" r:id="rId376" display="試讀"/>
    <hyperlink ref="F31" r:id="rId377" display="試讀"/>
    <hyperlink ref="F32" r:id="rId378" display="試讀"/>
    <hyperlink ref="F136" r:id="rId379" display="試讀"/>
    <hyperlink ref="F137" r:id="rId380" display="試讀"/>
    <hyperlink ref="F30" r:id="rId381" display="試讀"/>
    <hyperlink ref="F101" r:id="rId382" display="試讀"/>
    <hyperlink ref="F28" r:id="rId383" display="試讀"/>
    <hyperlink ref="F29" r:id="rId384" display="試讀"/>
    <hyperlink ref="F266" r:id="rId385" display="試讀"/>
    <hyperlink ref="F267" r:id="rId386" display="試讀"/>
    <hyperlink ref="F27" r:id="rId387" display="試讀"/>
    <hyperlink ref="F26" r:id="rId388" display="試讀"/>
    <hyperlink ref="F25" r:id="rId389" display="試讀"/>
    <hyperlink ref="F24" r:id="rId390" display="試讀"/>
    <hyperlink ref="F421" r:id="rId391" display="試讀"/>
    <hyperlink ref="F237" r:id="rId392" display="試讀"/>
    <hyperlink ref="F112" r:id="rId393" display="試讀"/>
    <hyperlink ref="F111" r:id="rId394" display="試讀"/>
    <hyperlink ref="F70" r:id="rId395" display="試讀"/>
    <hyperlink ref="F23" r:id="rId396" display="試讀"/>
    <hyperlink ref="F395" r:id="rId397" display="試讀"/>
    <hyperlink ref="F22" r:id="rId398" display="試讀"/>
    <hyperlink ref="F135" r:id="rId399" display="試讀"/>
    <hyperlink ref="F21" r:id="rId400" display="試讀"/>
    <hyperlink ref="F193" r:id="rId401" display="試讀"/>
    <hyperlink ref="F20" r:id="rId402" display="試讀"/>
    <hyperlink ref="F19" r:id="rId403" display="試讀"/>
    <hyperlink ref="F18" r:id="rId404" display="試讀"/>
    <hyperlink ref="F17" r:id="rId405" display="試讀"/>
  </hyperlinks>
  <printOptions horizontalCentered="1"/>
  <pageMargins left="0.17" right="0.15748031496062992" top="0.15748031496062992" bottom="0.15748031496062992" header="0.2" footer="0.5118110236220472"/>
  <pageSetup fitToHeight="0" fitToWidth="1" horizontalDpi="600" verticalDpi="600" orientation="portrait" paperSize="9" scale="56" r:id="rId407"/>
  <drawing r:id="rId4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sales1</dc:creator>
  <cp:keywords/>
  <dc:description/>
  <cp:lastModifiedBy>Carmen</cp:lastModifiedBy>
  <cp:lastPrinted>2021-04-21T06:21:03Z</cp:lastPrinted>
  <dcterms:created xsi:type="dcterms:W3CDTF">2019-05-30T03:55:52Z</dcterms:created>
  <dcterms:modified xsi:type="dcterms:W3CDTF">2023-04-12T06:46:03Z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